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8" windowHeight="468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0" i="1" l="1"/>
  <c r="F3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1" i="1"/>
  <c r="H122" i="1"/>
  <c r="H123" i="1"/>
  <c r="H124" i="1"/>
  <c r="H125" i="1"/>
  <c r="H126" i="1"/>
  <c r="H127" i="1"/>
  <c r="H128" i="1"/>
  <c r="H129" i="1"/>
  <c r="H5" i="1"/>
  <c r="F30" i="1"/>
  <c r="H30" i="1" s="1"/>
  <c r="F29" i="1"/>
  <c r="G29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1" i="1"/>
  <c r="G122" i="1"/>
  <c r="G123" i="1"/>
  <c r="G124" i="1"/>
  <c r="G125" i="1"/>
  <c r="G126" i="1"/>
  <c r="G127" i="1"/>
  <c r="G128" i="1"/>
  <c r="G129" i="1"/>
  <c r="G5" i="1"/>
  <c r="H29" i="1" l="1"/>
  <c r="G120" i="1"/>
</calcChain>
</file>

<file path=xl/sharedStrings.xml><?xml version="1.0" encoding="utf-8"?>
<sst xmlns="http://schemas.openxmlformats.org/spreadsheetml/2006/main" count="260" uniqueCount="84">
  <si>
    <t>Код</t>
  </si>
  <si>
    <t>Показник</t>
  </si>
  <si>
    <t>0100</t>
  </si>
  <si>
    <t>Державне управління</t>
  </si>
  <si>
    <t>2110</t>
  </si>
  <si>
    <t>Оплата праці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</si>
  <si>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</si>
  <si>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</si>
  <si>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</si>
  <si>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</si>
  <si>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</si>
  <si>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</si>
  <si>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</si>
  <si>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</si>
  <si>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</si>
  <si>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</si>
  <si>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2280</t>
  </si>
  <si>
    <t>Дослідження і розробки, окремі заходи по реалізації державних (регіональних) програм</t>
  </si>
  <si>
    <t>2800</t>
  </si>
  <si>
    <t>Інші поточні видатки</t>
  </si>
  <si>
    <t>1000</t>
  </si>
  <si>
    <t>Освіта</t>
  </si>
  <si>
    <t>2220</t>
  </si>
  <si>
    <t>Медикаменти та перев`язувальні матеріали</t>
  </si>
  <si>
    <t>2230</t>
  </si>
  <si>
    <t>Продукти харчування</t>
  </si>
  <si>
    <t>2730</t>
  </si>
  <si>
    <t>Інші виплати населенню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</si>
  <si>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</si>
  <si>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</si>
  <si>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</si>
  <si>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</si>
  <si>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</si>
  <si>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</si>
  <si>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</si>
  <si>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</si>
  <si>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</si>
  <si>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</si>
  <si>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6600</t>
  </si>
  <si>
    <t>Транспорт, дорожнє господарство, зв`язок, телекомунікації та інформатика</t>
  </si>
  <si>
    <t>7000</t>
  </si>
  <si>
    <t>Правоохоронна діяльність та забезпечення безпеки держави</t>
  </si>
  <si>
    <t>7200</t>
  </si>
  <si>
    <t>Засоби масової інформації</t>
  </si>
  <si>
    <t>2610</t>
  </si>
  <si>
    <t>Субсидії та поточні трансферти підприємствам (установам, організаціям)</t>
  </si>
  <si>
    <t>7300</t>
  </si>
  <si>
    <t>Сільське і лісове господарство, рибне господарство та мисливство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</si>
  <si>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</si>
  <si>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</si>
  <si>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</si>
  <si>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</si>
  <si>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2620</t>
  </si>
  <si>
    <t>Поточні трансферти органам державного управління інших рівнів</t>
  </si>
  <si>
    <t>3220</t>
  </si>
  <si>
    <t>Капітальні трансферти органам державного управління інших рівнів</t>
  </si>
  <si>
    <t>9000</t>
  </si>
  <si>
    <t>Нерозподілені видатки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</si>
  <si>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</si>
  <si>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</si>
  <si>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</si>
  <si>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</si>
  <si>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3120</t>
  </si>
  <si>
    <t>Капітальне будівництво (придбання)</t>
  </si>
  <si>
    <t>3130</t>
  </si>
  <si>
    <t>Капітальний ремонт</t>
  </si>
  <si>
    <t>3140</t>
  </si>
  <si>
    <t>Реконструкція та реставрація</t>
  </si>
  <si>
    <t>3210</t>
  </si>
  <si>
    <t>Капітальні трансферти підприємствам (установам, організаціям)</t>
  </si>
  <si>
    <t>6300</t>
  </si>
  <si>
    <t>Будівництво</t>
  </si>
  <si>
    <t>7400</t>
  </si>
  <si>
    <t>Інші послуги, пов`язані з економічною діяльністю</t>
  </si>
  <si>
    <t>9100</t>
  </si>
  <si>
    <t>Цільові фонди</t>
  </si>
  <si>
    <t>Профінансовано за 2017 рік</t>
  </si>
  <si>
    <t>Відсоток виконання за 2017 рік</t>
  </si>
  <si>
    <t>Профінансовано за 2016 рік</t>
  </si>
  <si>
    <t>грн.</t>
  </si>
  <si>
    <t>Відсоток</t>
  </si>
  <si>
    <t>Аналіз фінансування установ по зведеному бюджету Первомайського району за 2017 рік</t>
  </si>
  <si>
    <t>План видатків на 2017 рік</t>
  </si>
  <si>
    <t>Приріст(+)/зменшення(-) у 2017 році порівняно із 2016 роком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</si>
</sst>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/>
    <xf numFmtId="0" fontId="0" fillId="0" borderId="0" xfId="0"/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164" fontId="0" fillId="0" borderId="1" xfId="0" applyNumberFormat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0" fontId="1" fillId="3" borderId="1" xfId="0" quotePrefix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/>
    <xf numFmtId="164" fontId="0" fillId="0" borderId="1" xfId="0" applyNumberFormat="1" applyBorder="1" applyAlignment="1">
      <alignment vertical="center" wrapText="1"/>
    </xf>
    <xf numFmtId="0" fontId="0" fillId="0" borderId="0" xfId="0"/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" fillId="0" borderId="1" xfId="0" applyFont="1" applyBorder="1" applyAlignment="1">
      <alignment horizontal="center"/>
    </xf>
    <xf numFmtId="2" fontId="3" fillId="3" borderId="1" xfId="0" applyNumberFormat="1" applyFont="1" applyFill="1" applyBorder="1"/>
    <xf numFmtId="2" fontId="0" fillId="0" borderId="1" xfId="0" applyNumberForma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0" borderId="0" xfId="0" applyFont="1"/>
    <xf numFmtId="0" fontId="0" fillId="3" borderId="1" xfId="0" applyFont="1" applyFill="1" applyBorder="1"/>
    <xf numFmtId="2" fontId="0" fillId="3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view="pageBreakPreview" zoomScale="60" zoomScaleNormal="100" workbookViewId="0">
      <selection sqref="A1:H1"/>
    </sheetView>
  </sheetViews>
  <sheetFormatPr defaultRowHeight="13.8" x14ac:dyDescent="0.3"/>
  <cols>
    <col min="1" max="1" width="10.6640625" customWidth="1"/>
    <col min="2" max="2" width="145" customWidth="1"/>
    <col min="3" max="4" width="15.6640625" customWidth="1"/>
    <col min="5" max="5" width="9.6640625" customWidth="1"/>
    <col min="6" max="6" width="15.44140625" customWidth="1"/>
    <col min="7" max="7" width="13.109375" customWidth="1"/>
  </cols>
  <sheetData>
    <row r="1" spans="1:8" ht="18" x14ac:dyDescent="0.35">
      <c r="A1" s="86" t="s">
        <v>81</v>
      </c>
      <c r="B1" s="86"/>
      <c r="C1" s="86"/>
      <c r="D1" s="86"/>
      <c r="E1" s="86"/>
      <c r="F1" s="86"/>
      <c r="G1" s="86"/>
      <c r="H1" s="86"/>
    </row>
    <row r="2" spans="1:8" x14ac:dyDescent="0.3">
      <c r="A2" s="92"/>
      <c r="B2" s="92"/>
      <c r="C2" s="92"/>
      <c r="D2" s="92"/>
    </row>
    <row r="3" spans="1:8" ht="41.25" customHeight="1" x14ac:dyDescent="0.3">
      <c r="A3" s="89" t="s">
        <v>0</v>
      </c>
      <c r="B3" s="89" t="s">
        <v>1</v>
      </c>
      <c r="C3" s="87" t="s">
        <v>82</v>
      </c>
      <c r="D3" s="89" t="s">
        <v>76</v>
      </c>
      <c r="E3" s="90" t="s">
        <v>77</v>
      </c>
      <c r="F3" s="85" t="s">
        <v>78</v>
      </c>
      <c r="G3" s="85" t="s">
        <v>83</v>
      </c>
      <c r="H3" s="85"/>
    </row>
    <row r="4" spans="1:8" s="1" customFormat="1" x14ac:dyDescent="0.3">
      <c r="A4" s="89"/>
      <c r="B4" s="89"/>
      <c r="C4" s="88"/>
      <c r="D4" s="89"/>
      <c r="E4" s="91"/>
      <c r="F4" s="85"/>
      <c r="G4" s="74" t="s">
        <v>79</v>
      </c>
      <c r="H4" s="74" t="s">
        <v>80</v>
      </c>
    </row>
    <row r="5" spans="1:8" ht="14.4" x14ac:dyDescent="0.3">
      <c r="A5" s="2" t="s">
        <v>2</v>
      </c>
      <c r="B5" s="3" t="s">
        <v>3</v>
      </c>
      <c r="C5" s="4">
        <v>13943797.75</v>
      </c>
      <c r="D5" s="4">
        <v>13482998.249999989</v>
      </c>
      <c r="E5" s="4">
        <v>96.695308492982051</v>
      </c>
      <c r="F5" s="75">
        <v>10645252.869999999</v>
      </c>
      <c r="G5" s="77">
        <f>+D5-F5</f>
        <v>2837745.3799999896</v>
      </c>
      <c r="H5" s="79" t="str">
        <f>IF(F5=0,0,IF(D5/F5&gt;1,"+  "&amp;ROUND((D5/F5*100)-100,2),ROUND((D5/F5*100)-100,2)))</f>
        <v>+  26,66</v>
      </c>
    </row>
    <row r="6" spans="1:8" x14ac:dyDescent="0.3">
      <c r="A6" s="5" t="s">
        <v>4</v>
      </c>
      <c r="B6" s="6" t="s">
        <v>5</v>
      </c>
      <c r="C6" s="7">
        <v>9375544</v>
      </c>
      <c r="D6" s="7">
        <v>9141139.7899999991</v>
      </c>
      <c r="E6" s="7">
        <v>97.499833502994591</v>
      </c>
      <c r="F6" s="76">
        <v>6090241.3000000007</v>
      </c>
      <c r="G6" s="76">
        <f t="shared" ref="G6:G69" si="0">+D6-F6</f>
        <v>3050898.4899999984</v>
      </c>
      <c r="H6" s="80" t="str">
        <f t="shared" ref="H6:H69" si="1">IF(F6=0,0,IF(D6/F6&gt;1,"+  "&amp;ROUND((D6/F6*100)-100,2),ROUND((D6/F6*100)-100,2)))</f>
        <v>+  50,09</v>
      </c>
    </row>
    <row r="7" spans="1:8" x14ac:dyDescent="0.3">
      <c r="A7" s="5" t="s">
        <v>6</v>
      </c>
      <c r="B7" s="6" t="s">
        <v>7</v>
      </c>
      <c r="C7" s="7">
        <v>2050823</v>
      </c>
      <c r="D7" s="7">
        <v>1995333.0700000005</v>
      </c>
      <c r="E7" s="7">
        <v>97.29426040179969</v>
      </c>
      <c r="F7" s="76">
        <v>1310556.2000000002</v>
      </c>
      <c r="G7" s="76">
        <f t="shared" si="0"/>
        <v>684776.87000000034</v>
      </c>
      <c r="H7" s="80" t="str">
        <f t="shared" si="1"/>
        <v>+  52,25</v>
      </c>
    </row>
    <row r="8" spans="1:8" x14ac:dyDescent="0.3">
      <c r="A8" s="5" t="s">
        <v>8</v>
      </c>
      <c r="B8" s="6" t="s">
        <v>9</v>
      </c>
      <c r="C8" s="7">
        <v>1222981</v>
      </c>
      <c r="D8" s="7">
        <v>1096869.22</v>
      </c>
      <c r="E8" s="7">
        <v>89.688165229059152</v>
      </c>
      <c r="F8" s="76">
        <v>1446099.14</v>
      </c>
      <c r="G8" s="76">
        <f t="shared" si="0"/>
        <v>-349229.91999999993</v>
      </c>
      <c r="H8" s="80">
        <f t="shared" si="1"/>
        <v>-24.15</v>
      </c>
    </row>
    <row r="9" spans="1:8" x14ac:dyDescent="0.3">
      <c r="A9" s="5" t="s">
        <v>10</v>
      </c>
      <c r="B9" s="6" t="s">
        <v>11</v>
      </c>
      <c r="C9" s="7">
        <v>470322.75</v>
      </c>
      <c r="D9" s="7">
        <v>449167.13999999996</v>
      </c>
      <c r="E9" s="7">
        <v>95.501895241087098</v>
      </c>
      <c r="F9" s="76">
        <v>633284.26</v>
      </c>
      <c r="G9" s="76">
        <f t="shared" si="0"/>
        <v>-184117.12000000005</v>
      </c>
      <c r="H9" s="80">
        <f t="shared" si="1"/>
        <v>-29.07</v>
      </c>
    </row>
    <row r="10" spans="1:8" x14ac:dyDescent="0.3">
      <c r="A10" s="5" t="s">
        <v>12</v>
      </c>
      <c r="B10" s="6" t="s">
        <v>13</v>
      </c>
      <c r="C10" s="7">
        <v>19770</v>
      </c>
      <c r="D10" s="7">
        <v>14006.970000000001</v>
      </c>
      <c r="E10" s="7">
        <v>70.849620637329295</v>
      </c>
      <c r="F10" s="76">
        <v>24662.789999999997</v>
      </c>
      <c r="G10" s="76">
        <f t="shared" si="0"/>
        <v>-10655.819999999996</v>
      </c>
      <c r="H10" s="80">
        <f t="shared" si="1"/>
        <v>-43.21</v>
      </c>
    </row>
    <row r="11" spans="1:8" x14ac:dyDescent="0.3">
      <c r="A11" s="5" t="s">
        <v>14</v>
      </c>
      <c r="B11" s="6" t="s">
        <v>15</v>
      </c>
      <c r="C11" s="7">
        <v>705950</v>
      </c>
      <c r="D11" s="7">
        <v>640574.30999999994</v>
      </c>
      <c r="E11" s="7">
        <v>90.739331397407739</v>
      </c>
      <c r="F11" s="76">
        <v>599562.26000000013</v>
      </c>
      <c r="G11" s="76">
        <f t="shared" si="0"/>
        <v>41012.049999999814</v>
      </c>
      <c r="H11" s="80" t="str">
        <f t="shared" si="1"/>
        <v>+  6,84</v>
      </c>
    </row>
    <row r="12" spans="1:8" x14ac:dyDescent="0.3">
      <c r="A12" s="5" t="s">
        <v>16</v>
      </c>
      <c r="B12" s="6" t="s">
        <v>17</v>
      </c>
      <c r="C12" s="7">
        <v>2500</v>
      </c>
      <c r="D12" s="7">
        <v>2500</v>
      </c>
      <c r="E12" s="7">
        <v>100</v>
      </c>
      <c r="F12" s="76">
        <v>7900</v>
      </c>
      <c r="G12" s="76">
        <f t="shared" si="0"/>
        <v>-5400</v>
      </c>
      <c r="H12" s="80">
        <f t="shared" si="1"/>
        <v>-68.349999999999994</v>
      </c>
    </row>
    <row r="13" spans="1:8" x14ac:dyDescent="0.3">
      <c r="A13" s="5" t="s">
        <v>18</v>
      </c>
      <c r="B13" s="6" t="s">
        <v>19</v>
      </c>
      <c r="C13" s="7">
        <v>25967</v>
      </c>
      <c r="D13" s="7">
        <v>22093.15</v>
      </c>
      <c r="E13" s="7">
        <v>85.08164208418377</v>
      </c>
      <c r="F13" s="76">
        <v>37113.040000000001</v>
      </c>
      <c r="G13" s="76">
        <f t="shared" si="0"/>
        <v>-15019.89</v>
      </c>
      <c r="H13" s="80">
        <f t="shared" si="1"/>
        <v>-40.47</v>
      </c>
    </row>
    <row r="14" spans="1:8" s="9" customFormat="1" x14ac:dyDescent="0.3">
      <c r="A14" s="11" t="s">
        <v>60</v>
      </c>
      <c r="B14" s="12" t="s">
        <v>61</v>
      </c>
      <c r="C14" s="10">
        <v>69940</v>
      </c>
      <c r="D14" s="10">
        <v>121314.6</v>
      </c>
      <c r="E14" s="10">
        <v>173.45524735487561</v>
      </c>
      <c r="F14" s="76">
        <v>234749.88</v>
      </c>
      <c r="G14" s="76">
        <f t="shared" si="0"/>
        <v>-113435.28</v>
      </c>
      <c r="H14" s="80">
        <f t="shared" si="1"/>
        <v>-48.32</v>
      </c>
    </row>
    <row r="15" spans="1:8" x14ac:dyDescent="0.3">
      <c r="A15" s="2" t="s">
        <v>20</v>
      </c>
      <c r="B15" s="3" t="s">
        <v>21</v>
      </c>
      <c r="C15" s="4">
        <v>91207474.760000005</v>
      </c>
      <c r="D15" s="4">
        <v>89378277.529999986</v>
      </c>
      <c r="E15" s="4">
        <v>97.994465656665426</v>
      </c>
      <c r="F15" s="77">
        <v>63998991.779999986</v>
      </c>
      <c r="G15" s="77">
        <f t="shared" si="0"/>
        <v>25379285.75</v>
      </c>
      <c r="H15" s="79" t="str">
        <f t="shared" si="1"/>
        <v>+  39,66</v>
      </c>
    </row>
    <row r="16" spans="1:8" x14ac:dyDescent="0.3">
      <c r="A16" s="5" t="s">
        <v>4</v>
      </c>
      <c r="B16" s="6" t="s">
        <v>5</v>
      </c>
      <c r="C16" s="7">
        <v>56867482.230000004</v>
      </c>
      <c r="D16" s="7">
        <v>55143774.840000011</v>
      </c>
      <c r="E16" s="7">
        <v>96.968905036047715</v>
      </c>
      <c r="F16" s="76">
        <v>35252434.539999992</v>
      </c>
      <c r="G16" s="76">
        <f t="shared" si="0"/>
        <v>19891340.300000019</v>
      </c>
      <c r="H16" s="80" t="str">
        <f t="shared" si="1"/>
        <v>+  56,43</v>
      </c>
    </row>
    <row r="17" spans="1:8" x14ac:dyDescent="0.3">
      <c r="A17" s="5" t="s">
        <v>6</v>
      </c>
      <c r="B17" s="6" t="s">
        <v>7</v>
      </c>
      <c r="C17" s="7">
        <v>12775220.25</v>
      </c>
      <c r="D17" s="7">
        <v>12405979.869999999</v>
      </c>
      <c r="E17" s="7">
        <v>97.109714174986522</v>
      </c>
      <c r="F17" s="76">
        <v>7812438.0499999998</v>
      </c>
      <c r="G17" s="76">
        <f t="shared" si="0"/>
        <v>4593541.8199999994</v>
      </c>
      <c r="H17" s="80" t="str">
        <f t="shared" si="1"/>
        <v>+  58,8</v>
      </c>
    </row>
    <row r="18" spans="1:8" x14ac:dyDescent="0.3">
      <c r="A18" s="5" t="s">
        <v>8</v>
      </c>
      <c r="B18" s="6" t="s">
        <v>9</v>
      </c>
      <c r="C18" s="7">
        <v>2139378.6</v>
      </c>
      <c r="D18" s="7">
        <v>2631719.1100000003</v>
      </c>
      <c r="E18" s="7">
        <v>123.01324833295052</v>
      </c>
      <c r="F18" s="76">
        <v>2818025.56</v>
      </c>
      <c r="G18" s="76">
        <f t="shared" si="0"/>
        <v>-186306.44999999972</v>
      </c>
      <c r="H18" s="80">
        <f t="shared" si="1"/>
        <v>-6.61</v>
      </c>
    </row>
    <row r="19" spans="1:8" x14ac:dyDescent="0.3">
      <c r="A19" s="5" t="s">
        <v>22</v>
      </c>
      <c r="B19" s="6" t="s">
        <v>23</v>
      </c>
      <c r="C19" s="7">
        <v>31050</v>
      </c>
      <c r="D19" s="7">
        <v>13749.44</v>
      </c>
      <c r="E19" s="7">
        <v>44.281610305958132</v>
      </c>
      <c r="F19" s="76">
        <v>25672.68</v>
      </c>
      <c r="G19" s="76">
        <f t="shared" si="0"/>
        <v>-11923.24</v>
      </c>
      <c r="H19" s="80">
        <f t="shared" si="1"/>
        <v>-46.44</v>
      </c>
    </row>
    <row r="20" spans="1:8" x14ac:dyDescent="0.3">
      <c r="A20" s="5" t="s">
        <v>24</v>
      </c>
      <c r="B20" s="6" t="s">
        <v>25</v>
      </c>
      <c r="C20" s="7">
        <v>5783151.5600000005</v>
      </c>
      <c r="D20" s="7">
        <v>5823960.7300000004</v>
      </c>
      <c r="E20" s="7">
        <v>100.70565624256267</v>
      </c>
      <c r="F20" s="76">
        <v>5304015.8000000007</v>
      </c>
      <c r="G20" s="76">
        <f t="shared" si="0"/>
        <v>519944.9299999997</v>
      </c>
      <c r="H20" s="80" t="str">
        <f t="shared" si="1"/>
        <v>+  9,8</v>
      </c>
    </row>
    <row r="21" spans="1:8" x14ac:dyDescent="0.3">
      <c r="A21" s="5" t="s">
        <v>10</v>
      </c>
      <c r="B21" s="6" t="s">
        <v>11</v>
      </c>
      <c r="C21" s="7">
        <v>1609246.46</v>
      </c>
      <c r="D21" s="7">
        <v>1586616.98</v>
      </c>
      <c r="E21" s="7">
        <v>98.593784074566187</v>
      </c>
      <c r="F21" s="76">
        <v>1444494.06</v>
      </c>
      <c r="G21" s="76">
        <f t="shared" si="0"/>
        <v>142122.91999999993</v>
      </c>
      <c r="H21" s="80" t="str">
        <f t="shared" si="1"/>
        <v>+  9,84</v>
      </c>
    </row>
    <row r="22" spans="1:8" x14ac:dyDescent="0.3">
      <c r="A22" s="5" t="s">
        <v>12</v>
      </c>
      <c r="B22" s="6" t="s">
        <v>13</v>
      </c>
      <c r="C22" s="7">
        <v>52253</v>
      </c>
      <c r="D22" s="7">
        <v>41751.199999999997</v>
      </c>
      <c r="E22" s="7">
        <v>79.902015195299782</v>
      </c>
      <c r="F22" s="76">
        <v>104201.41</v>
      </c>
      <c r="G22" s="76">
        <f t="shared" si="0"/>
        <v>-62450.210000000006</v>
      </c>
      <c r="H22" s="80">
        <f t="shared" si="1"/>
        <v>-59.93</v>
      </c>
    </row>
    <row r="23" spans="1:8" x14ac:dyDescent="0.3">
      <c r="A23" s="5" t="s">
        <v>14</v>
      </c>
      <c r="B23" s="6" t="s">
        <v>15</v>
      </c>
      <c r="C23" s="7">
        <v>6951869.7799999993</v>
      </c>
      <c r="D23" s="7">
        <v>6514503.839999998</v>
      </c>
      <c r="E23" s="7">
        <v>93.708657471429206</v>
      </c>
      <c r="F23" s="76">
        <v>6280007.1100000003</v>
      </c>
      <c r="G23" s="76">
        <f t="shared" si="0"/>
        <v>234496.72999999765</v>
      </c>
      <c r="H23" s="80" t="str">
        <f t="shared" si="1"/>
        <v>+  3,73</v>
      </c>
    </row>
    <row r="24" spans="1:8" x14ac:dyDescent="0.3">
      <c r="A24" s="5" t="s">
        <v>16</v>
      </c>
      <c r="B24" s="6" t="s">
        <v>17</v>
      </c>
      <c r="C24" s="7">
        <v>6234</v>
      </c>
      <c r="D24" s="7">
        <v>5950</v>
      </c>
      <c r="E24" s="7">
        <v>95.444337504010264</v>
      </c>
      <c r="F24" s="76">
        <v>3600</v>
      </c>
      <c r="G24" s="76">
        <f t="shared" si="0"/>
        <v>2350</v>
      </c>
      <c r="H24" s="80" t="str">
        <f t="shared" si="1"/>
        <v>+  65,28</v>
      </c>
    </row>
    <row r="25" spans="1:8" x14ac:dyDescent="0.3">
      <c r="A25" s="5" t="s">
        <v>26</v>
      </c>
      <c r="B25" s="6" t="s">
        <v>27</v>
      </c>
      <c r="C25" s="7">
        <v>2345750</v>
      </c>
      <c r="D25" s="7">
        <v>2331622.7200000002</v>
      </c>
      <c r="E25" s="7">
        <v>99.397749973356071</v>
      </c>
      <c r="F25" s="76">
        <v>2039235.01</v>
      </c>
      <c r="G25" s="76">
        <f t="shared" si="0"/>
        <v>292387.7100000002</v>
      </c>
      <c r="H25" s="80" t="str">
        <f t="shared" si="1"/>
        <v>+  14,34</v>
      </c>
    </row>
    <row r="26" spans="1:8" x14ac:dyDescent="0.3">
      <c r="A26" s="5" t="s">
        <v>18</v>
      </c>
      <c r="B26" s="6" t="s">
        <v>19</v>
      </c>
      <c r="C26" s="7">
        <v>119216.07999999999</v>
      </c>
      <c r="D26" s="7">
        <v>126300.65</v>
      </c>
      <c r="E26" s="7">
        <v>105.94262955131558</v>
      </c>
      <c r="F26" s="76">
        <v>85377.689999999988</v>
      </c>
      <c r="G26" s="76">
        <f t="shared" si="0"/>
        <v>40922.960000000006</v>
      </c>
      <c r="H26" s="80" t="str">
        <f t="shared" si="1"/>
        <v>+  47,93</v>
      </c>
    </row>
    <row r="27" spans="1:8" s="13" customFormat="1" x14ac:dyDescent="0.3">
      <c r="A27" s="15" t="s">
        <v>60</v>
      </c>
      <c r="B27" s="16" t="s">
        <v>61</v>
      </c>
      <c r="C27" s="14">
        <v>1781622.8</v>
      </c>
      <c r="D27" s="14">
        <v>2116021.15</v>
      </c>
      <c r="E27" s="14">
        <v>118.76931244930182</v>
      </c>
      <c r="F27" s="76">
        <v>1114911.4300000002</v>
      </c>
      <c r="G27" s="76">
        <f t="shared" si="0"/>
        <v>1001109.7199999997</v>
      </c>
      <c r="H27" s="80" t="str">
        <f t="shared" si="1"/>
        <v>+  89,79</v>
      </c>
    </row>
    <row r="28" spans="1:8" s="13" customFormat="1" x14ac:dyDescent="0.3">
      <c r="A28" s="15" t="s">
        <v>62</v>
      </c>
      <c r="B28" s="16" t="s">
        <v>63</v>
      </c>
      <c r="C28" s="14">
        <v>25000</v>
      </c>
      <c r="D28" s="14">
        <v>24157</v>
      </c>
      <c r="E28" s="14">
        <v>96.628</v>
      </c>
      <c r="F28" s="8"/>
      <c r="G28" s="76">
        <f t="shared" si="0"/>
        <v>24157</v>
      </c>
      <c r="H28" s="80">
        <f t="shared" si="1"/>
        <v>0</v>
      </c>
    </row>
    <row r="29" spans="1:8" s="13" customFormat="1" x14ac:dyDescent="0.3">
      <c r="A29" s="15" t="s">
        <v>64</v>
      </c>
      <c r="B29" s="16" t="s">
        <v>65</v>
      </c>
      <c r="C29" s="14">
        <v>720000</v>
      </c>
      <c r="D29" s="14">
        <v>596836</v>
      </c>
      <c r="E29" s="14">
        <v>82.893888888888895</v>
      </c>
      <c r="F29" s="76">
        <f t="shared" ref="F29:F30" si="2">+E29+D29</f>
        <v>596918.89388888888</v>
      </c>
      <c r="G29" s="76">
        <f t="shared" si="0"/>
        <v>-82.89388888888061</v>
      </c>
      <c r="H29" s="80">
        <f t="shared" si="1"/>
        <v>-0.01</v>
      </c>
    </row>
    <row r="30" spans="1:8" s="13" customFormat="1" x14ac:dyDescent="0.3">
      <c r="A30" s="15" t="s">
        <v>66</v>
      </c>
      <c r="B30" s="16" t="s">
        <v>67</v>
      </c>
      <c r="C30" s="14">
        <v>0</v>
      </c>
      <c r="D30" s="14">
        <v>15334</v>
      </c>
      <c r="E30" s="14">
        <v>0</v>
      </c>
      <c r="F30" s="76">
        <f t="shared" si="2"/>
        <v>15334</v>
      </c>
      <c r="G30" s="76">
        <f t="shared" si="0"/>
        <v>0</v>
      </c>
      <c r="H30" s="80">
        <f t="shared" si="1"/>
        <v>0</v>
      </c>
    </row>
    <row r="31" spans="1:8" x14ac:dyDescent="0.3">
      <c r="A31" s="2" t="s">
        <v>28</v>
      </c>
      <c r="B31" s="3" t="s">
        <v>29</v>
      </c>
      <c r="C31" s="4">
        <v>40316299.149999999</v>
      </c>
      <c r="D31" s="4">
        <v>39460453.380000003</v>
      </c>
      <c r="E31" s="4">
        <v>97.877171793929421</v>
      </c>
      <c r="F31" s="77">
        <f>+F32+F33+F34</f>
        <v>29045469.32</v>
      </c>
      <c r="G31" s="77">
        <f t="shared" si="0"/>
        <v>10414984.060000002</v>
      </c>
      <c r="H31" s="79" t="str">
        <f t="shared" si="1"/>
        <v>+  35,86</v>
      </c>
    </row>
    <row r="32" spans="1:8" x14ac:dyDescent="0.3">
      <c r="A32" s="5" t="s">
        <v>16</v>
      </c>
      <c r="B32" s="6" t="s">
        <v>17</v>
      </c>
      <c r="C32" s="7">
        <v>38256519.149999999</v>
      </c>
      <c r="D32" s="7">
        <v>37374311.270000003</v>
      </c>
      <c r="E32" s="7">
        <v>97.693967199313278</v>
      </c>
      <c r="F32" s="8">
        <v>28910727.43</v>
      </c>
      <c r="G32" s="76">
        <f t="shared" si="0"/>
        <v>8463583.8400000036</v>
      </c>
      <c r="H32" s="80" t="str">
        <f t="shared" si="1"/>
        <v>+  29,27</v>
      </c>
    </row>
    <row r="33" spans="1:8" x14ac:dyDescent="0.3">
      <c r="A33" s="5" t="s">
        <v>26</v>
      </c>
      <c r="B33" s="6" t="s">
        <v>27</v>
      </c>
      <c r="C33" s="7">
        <v>502900</v>
      </c>
      <c r="D33" s="7">
        <v>481726.91</v>
      </c>
      <c r="E33" s="7">
        <v>95.78980115331079</v>
      </c>
      <c r="F33" s="76">
        <v>134741.88999999998</v>
      </c>
      <c r="G33" s="76">
        <f t="shared" si="0"/>
        <v>346985.02</v>
      </c>
      <c r="H33" s="80" t="str">
        <f t="shared" si="1"/>
        <v>+  257,52</v>
      </c>
    </row>
    <row r="34" spans="1:8" s="17" customFormat="1" x14ac:dyDescent="0.3">
      <c r="A34" s="19" t="s">
        <v>68</v>
      </c>
      <c r="B34" s="20" t="s">
        <v>69</v>
      </c>
      <c r="C34" s="18">
        <v>1556880</v>
      </c>
      <c r="D34" s="18">
        <v>1604415.2000000002</v>
      </c>
      <c r="E34" s="18">
        <v>103.05323467447718</v>
      </c>
      <c r="F34" s="8">
        <v>0</v>
      </c>
      <c r="G34" s="76">
        <f t="shared" si="0"/>
        <v>1604415.2000000002</v>
      </c>
      <c r="H34" s="80">
        <f t="shared" si="1"/>
        <v>0</v>
      </c>
    </row>
    <row r="35" spans="1:8" x14ac:dyDescent="0.3">
      <c r="A35" s="2" t="s">
        <v>30</v>
      </c>
      <c r="B35" s="3" t="s">
        <v>31</v>
      </c>
      <c r="C35" s="4">
        <v>95892007.859999999</v>
      </c>
      <c r="D35" s="4">
        <v>93471389.150000051</v>
      </c>
      <c r="E35" s="4">
        <v>97.475682526604317</v>
      </c>
      <c r="F35" s="78">
        <v>81828904.60999997</v>
      </c>
      <c r="G35" s="77">
        <f t="shared" si="0"/>
        <v>11642484.540000081</v>
      </c>
      <c r="H35" s="79" t="str">
        <f t="shared" si="1"/>
        <v>+  14,23</v>
      </c>
    </row>
    <row r="36" spans="1:8" x14ac:dyDescent="0.3">
      <c r="A36" s="5" t="s">
        <v>4</v>
      </c>
      <c r="B36" s="6" t="s">
        <v>5</v>
      </c>
      <c r="C36" s="7">
        <v>5199079</v>
      </c>
      <c r="D36" s="7">
        <v>4717165.6099999994</v>
      </c>
      <c r="E36" s="7">
        <v>90.730793088545099</v>
      </c>
      <c r="F36" s="8">
        <v>3156327.4000000008</v>
      </c>
      <c r="G36" s="76">
        <f t="shared" si="0"/>
        <v>1560838.2099999986</v>
      </c>
      <c r="H36" s="80" t="str">
        <f t="shared" si="1"/>
        <v>+  49,45</v>
      </c>
    </row>
    <row r="37" spans="1:8" x14ac:dyDescent="0.3">
      <c r="A37" s="5" t="s">
        <v>6</v>
      </c>
      <c r="B37" s="6" t="s">
        <v>7</v>
      </c>
      <c r="C37" s="7">
        <v>1225088</v>
      </c>
      <c r="D37" s="7">
        <v>1257688.0599999998</v>
      </c>
      <c r="E37" s="7">
        <v>102.66103822745794</v>
      </c>
      <c r="F37" s="8">
        <v>717926.19999999984</v>
      </c>
      <c r="G37" s="76">
        <f t="shared" si="0"/>
        <v>539761.86</v>
      </c>
      <c r="H37" s="80" t="str">
        <f t="shared" si="1"/>
        <v>+  75,18</v>
      </c>
    </row>
    <row r="38" spans="1:8" x14ac:dyDescent="0.3">
      <c r="A38" s="5" t="s">
        <v>8</v>
      </c>
      <c r="B38" s="6" t="s">
        <v>9</v>
      </c>
      <c r="C38" s="7">
        <v>236283</v>
      </c>
      <c r="D38" s="7">
        <v>228859.16999999998</v>
      </c>
      <c r="E38" s="7">
        <v>96.858076967026818</v>
      </c>
      <c r="F38" s="8">
        <v>356672.80999999994</v>
      </c>
      <c r="G38" s="76">
        <f t="shared" si="0"/>
        <v>-127813.63999999996</v>
      </c>
      <c r="H38" s="80">
        <f t="shared" si="1"/>
        <v>-35.83</v>
      </c>
    </row>
    <row r="39" spans="1:8" x14ac:dyDescent="0.3">
      <c r="A39" s="5" t="s">
        <v>22</v>
      </c>
      <c r="B39" s="6" t="s">
        <v>23</v>
      </c>
      <c r="C39" s="7">
        <v>203400</v>
      </c>
      <c r="D39" s="7">
        <v>189207.48</v>
      </c>
      <c r="E39" s="7">
        <v>93.022359882005901</v>
      </c>
      <c r="F39" s="8">
        <v>20987.879999999997</v>
      </c>
      <c r="G39" s="76">
        <f t="shared" si="0"/>
        <v>168219.6</v>
      </c>
      <c r="H39" s="80" t="str">
        <f t="shared" si="1"/>
        <v>+  801,51</v>
      </c>
    </row>
    <row r="40" spans="1:8" x14ac:dyDescent="0.3">
      <c r="A40" s="5" t="s">
        <v>24</v>
      </c>
      <c r="B40" s="6" t="s">
        <v>25</v>
      </c>
      <c r="C40" s="7">
        <v>508687.78</v>
      </c>
      <c r="D40" s="7">
        <v>522417.08</v>
      </c>
      <c r="E40" s="7">
        <v>102.69896398926666</v>
      </c>
      <c r="F40" s="8">
        <v>543512.11</v>
      </c>
      <c r="G40" s="76">
        <f t="shared" si="0"/>
        <v>-21095.02999999997</v>
      </c>
      <c r="H40" s="80">
        <f t="shared" si="1"/>
        <v>-3.88</v>
      </c>
    </row>
    <row r="41" spans="1:8" x14ac:dyDescent="0.3">
      <c r="A41" s="5" t="s">
        <v>10</v>
      </c>
      <c r="B41" s="6" t="s">
        <v>11</v>
      </c>
      <c r="C41" s="7">
        <v>569055.67999999993</v>
      </c>
      <c r="D41" s="7">
        <v>548895.70000000019</v>
      </c>
      <c r="E41" s="7">
        <v>96.457292193270121</v>
      </c>
      <c r="F41" s="8">
        <v>537540.26000000024</v>
      </c>
      <c r="G41" s="76">
        <f t="shared" si="0"/>
        <v>11355.439999999944</v>
      </c>
      <c r="H41" s="80" t="str">
        <f t="shared" si="1"/>
        <v>+  2,11</v>
      </c>
    </row>
    <row r="42" spans="1:8" x14ac:dyDescent="0.3">
      <c r="A42" s="5" t="s">
        <v>12</v>
      </c>
      <c r="B42" s="6" t="s">
        <v>13</v>
      </c>
      <c r="C42" s="7">
        <v>5770</v>
      </c>
      <c r="D42" s="7">
        <v>5770</v>
      </c>
      <c r="E42" s="7">
        <v>100</v>
      </c>
      <c r="F42" s="8">
        <v>3385.03</v>
      </c>
      <c r="G42" s="76">
        <f t="shared" si="0"/>
        <v>2384.9699999999998</v>
      </c>
      <c r="H42" s="80" t="str">
        <f t="shared" si="1"/>
        <v>+  70,46</v>
      </c>
    </row>
    <row r="43" spans="1:8" x14ac:dyDescent="0.3">
      <c r="A43" s="5" t="s">
        <v>14</v>
      </c>
      <c r="B43" s="6" t="s">
        <v>15</v>
      </c>
      <c r="C43" s="7">
        <v>343060</v>
      </c>
      <c r="D43" s="7">
        <v>286166.89999999997</v>
      </c>
      <c r="E43" s="7">
        <v>83.415991371771696</v>
      </c>
      <c r="F43" s="8">
        <v>253977.31</v>
      </c>
      <c r="G43" s="76">
        <f t="shared" si="0"/>
        <v>32189.589999999967</v>
      </c>
      <c r="H43" s="80" t="str">
        <f t="shared" si="1"/>
        <v>+  12,67</v>
      </c>
    </row>
    <row r="44" spans="1:8" x14ac:dyDescent="0.3">
      <c r="A44" s="5" t="s">
        <v>16</v>
      </c>
      <c r="B44" s="6" t="s">
        <v>17</v>
      </c>
      <c r="C44" s="7">
        <v>243297</v>
      </c>
      <c r="D44" s="7">
        <v>242971.26</v>
      </c>
      <c r="E44" s="7">
        <v>99.866114255416221</v>
      </c>
      <c r="F44" s="8">
        <v>107019.99</v>
      </c>
      <c r="G44" s="76">
        <f t="shared" si="0"/>
        <v>135951.27000000002</v>
      </c>
      <c r="H44" s="80" t="str">
        <f t="shared" si="1"/>
        <v>+  127,03</v>
      </c>
    </row>
    <row r="45" spans="1:8" x14ac:dyDescent="0.3">
      <c r="A45" s="5" t="s">
        <v>26</v>
      </c>
      <c r="B45" s="6" t="s">
        <v>27</v>
      </c>
      <c r="C45" s="7">
        <v>87616657.399999976</v>
      </c>
      <c r="D45" s="7">
        <v>85683731.060000002</v>
      </c>
      <c r="E45" s="7">
        <v>97.793882581966685</v>
      </c>
      <c r="F45" s="8">
        <v>76089358.899999976</v>
      </c>
      <c r="G45" s="76">
        <f t="shared" si="0"/>
        <v>9594372.1600000262</v>
      </c>
      <c r="H45" s="80" t="str">
        <f t="shared" si="1"/>
        <v>+  12,61</v>
      </c>
    </row>
    <row r="46" spans="1:8" x14ac:dyDescent="0.3">
      <c r="A46" s="5" t="s">
        <v>18</v>
      </c>
      <c r="B46" s="6" t="s">
        <v>19</v>
      </c>
      <c r="C46" s="7">
        <v>630</v>
      </c>
      <c r="D46" s="7">
        <v>630</v>
      </c>
      <c r="E46" s="7">
        <v>100</v>
      </c>
      <c r="F46" s="8">
        <v>2146.7199999999998</v>
      </c>
      <c r="G46" s="76">
        <f t="shared" si="0"/>
        <v>-1516.7199999999998</v>
      </c>
      <c r="H46" s="80">
        <f t="shared" si="1"/>
        <v>-70.650000000000006</v>
      </c>
    </row>
    <row r="47" spans="1:8" s="21" customFormat="1" x14ac:dyDescent="0.3">
      <c r="A47" s="23" t="s">
        <v>60</v>
      </c>
      <c r="B47" s="24" t="s">
        <v>61</v>
      </c>
      <c r="C47" s="22">
        <v>120804</v>
      </c>
      <c r="D47" s="22">
        <v>36604</v>
      </c>
      <c r="E47" s="22">
        <v>30.300321181417832</v>
      </c>
      <c r="F47" s="8">
        <v>40050</v>
      </c>
      <c r="G47" s="76">
        <f t="shared" si="0"/>
        <v>-3446</v>
      </c>
      <c r="H47" s="80">
        <f t="shared" si="1"/>
        <v>-8.6</v>
      </c>
    </row>
    <row r="48" spans="1:8" s="21" customFormat="1" x14ac:dyDescent="0.3">
      <c r="A48" s="23" t="s">
        <v>68</v>
      </c>
      <c r="B48" s="24" t="s">
        <v>69</v>
      </c>
      <c r="C48" s="22">
        <v>12103</v>
      </c>
      <c r="D48" s="22">
        <v>12103</v>
      </c>
      <c r="E48" s="22">
        <v>100</v>
      </c>
      <c r="F48" s="8">
        <v>0</v>
      </c>
      <c r="G48" s="76">
        <f t="shared" si="0"/>
        <v>12103</v>
      </c>
      <c r="H48" s="80">
        <f t="shared" si="1"/>
        <v>0</v>
      </c>
    </row>
    <row r="49" spans="1:8" x14ac:dyDescent="0.3">
      <c r="A49" s="2" t="s">
        <v>32</v>
      </c>
      <c r="B49" s="3" t="s">
        <v>33</v>
      </c>
      <c r="C49" s="4">
        <v>11125556.460000001</v>
      </c>
      <c r="D49" s="4">
        <v>10374027.549999999</v>
      </c>
      <c r="E49" s="4">
        <v>93.24502183147429</v>
      </c>
      <c r="F49" s="78">
        <v>6683822.1399999997</v>
      </c>
      <c r="G49" s="77">
        <f t="shared" si="0"/>
        <v>3690205.4099999992</v>
      </c>
      <c r="H49" s="79" t="str">
        <f t="shared" si="1"/>
        <v>+  55,21</v>
      </c>
    </row>
    <row r="50" spans="1:8" x14ac:dyDescent="0.3">
      <c r="A50" s="5" t="s">
        <v>4</v>
      </c>
      <c r="B50" s="6" t="s">
        <v>5</v>
      </c>
      <c r="C50" s="7">
        <v>5836866.04</v>
      </c>
      <c r="D50" s="7">
        <v>5628768.830000001</v>
      </c>
      <c r="E50" s="7">
        <v>96.434778379803305</v>
      </c>
      <c r="F50" s="8">
        <v>4026865.8499999996</v>
      </c>
      <c r="G50" s="76">
        <f t="shared" si="0"/>
        <v>1601902.9800000014</v>
      </c>
      <c r="H50" s="80" t="str">
        <f t="shared" si="1"/>
        <v>+  39,78</v>
      </c>
    </row>
    <row r="51" spans="1:8" x14ac:dyDescent="0.3">
      <c r="A51" s="5" t="s">
        <v>6</v>
      </c>
      <c r="B51" s="6" t="s">
        <v>7</v>
      </c>
      <c r="C51" s="7">
        <v>1418309.79</v>
      </c>
      <c r="D51" s="7">
        <v>1370333.7599999998</v>
      </c>
      <c r="E51" s="7">
        <v>96.61738004360808</v>
      </c>
      <c r="F51" s="8">
        <v>902113.68000000017</v>
      </c>
      <c r="G51" s="76">
        <f t="shared" si="0"/>
        <v>468220.07999999961</v>
      </c>
      <c r="H51" s="80" t="str">
        <f t="shared" si="1"/>
        <v>+  51,9</v>
      </c>
    </row>
    <row r="52" spans="1:8" x14ac:dyDescent="0.3">
      <c r="A52" s="5" t="s">
        <v>8</v>
      </c>
      <c r="B52" s="6" t="s">
        <v>9</v>
      </c>
      <c r="C52" s="7">
        <v>752151</v>
      </c>
      <c r="D52" s="7">
        <v>714414.57999999984</v>
      </c>
      <c r="E52" s="7">
        <v>94.98286647229078</v>
      </c>
      <c r="F52" s="8">
        <v>757159.63</v>
      </c>
      <c r="G52" s="76">
        <f t="shared" si="0"/>
        <v>-42745.050000000163</v>
      </c>
      <c r="H52" s="80">
        <f t="shared" si="1"/>
        <v>-5.65</v>
      </c>
    </row>
    <row r="53" spans="1:8" x14ac:dyDescent="0.3">
      <c r="A53" s="5" t="s">
        <v>10</v>
      </c>
      <c r="B53" s="6" t="s">
        <v>11</v>
      </c>
      <c r="C53" s="7">
        <v>1062243</v>
      </c>
      <c r="D53" s="7">
        <v>949560.2699999999</v>
      </c>
      <c r="E53" s="7">
        <v>89.392000700404708</v>
      </c>
      <c r="F53" s="8">
        <v>369211.54000000004</v>
      </c>
      <c r="G53" s="76">
        <f t="shared" si="0"/>
        <v>580348.72999999986</v>
      </c>
      <c r="H53" s="80" t="str">
        <f t="shared" si="1"/>
        <v>+  157,19</v>
      </c>
    </row>
    <row r="54" spans="1:8" x14ac:dyDescent="0.3">
      <c r="A54" s="5" t="s">
        <v>12</v>
      </c>
      <c r="B54" s="6" t="s">
        <v>13</v>
      </c>
      <c r="C54" s="7">
        <v>12000</v>
      </c>
      <c r="D54" s="7">
        <v>15540</v>
      </c>
      <c r="E54" s="7">
        <v>129.5</v>
      </c>
      <c r="F54" s="8">
        <v>14648.41</v>
      </c>
      <c r="G54" s="76">
        <f t="shared" si="0"/>
        <v>891.59000000000015</v>
      </c>
      <c r="H54" s="80" t="str">
        <f t="shared" si="1"/>
        <v>+  6,09</v>
      </c>
    </row>
    <row r="55" spans="1:8" x14ac:dyDescent="0.3">
      <c r="A55" s="5" t="s">
        <v>14</v>
      </c>
      <c r="B55" s="6" t="s">
        <v>15</v>
      </c>
      <c r="C55" s="7">
        <v>266420.63</v>
      </c>
      <c r="D55" s="7">
        <v>256984.50999999995</v>
      </c>
      <c r="E55" s="7">
        <v>96.458187190684114</v>
      </c>
      <c r="F55" s="8">
        <v>267960.94999999995</v>
      </c>
      <c r="G55" s="76">
        <f t="shared" si="0"/>
        <v>-10976.440000000002</v>
      </c>
      <c r="H55" s="80">
        <f t="shared" si="1"/>
        <v>-4.0999999999999996</v>
      </c>
    </row>
    <row r="56" spans="1:8" x14ac:dyDescent="0.3">
      <c r="A56" s="5" t="s">
        <v>16</v>
      </c>
      <c r="B56" s="6" t="s">
        <v>17</v>
      </c>
      <c r="C56" s="7">
        <v>137780</v>
      </c>
      <c r="D56" s="7">
        <v>126754.4</v>
      </c>
      <c r="E56" s="7">
        <v>91.997677456815211</v>
      </c>
      <c r="F56" s="8">
        <v>89072.709999999992</v>
      </c>
      <c r="G56" s="76">
        <f t="shared" si="0"/>
        <v>37681.69</v>
      </c>
      <c r="H56" s="80" t="str">
        <f t="shared" si="1"/>
        <v>+  42,3</v>
      </c>
    </row>
    <row r="57" spans="1:8" x14ac:dyDescent="0.3">
      <c r="A57" s="5" t="s">
        <v>18</v>
      </c>
      <c r="B57" s="6" t="s">
        <v>19</v>
      </c>
      <c r="C57" s="7">
        <v>481</v>
      </c>
      <c r="D57" s="7">
        <v>480.17</v>
      </c>
      <c r="E57" s="7">
        <v>99.827442827442837</v>
      </c>
      <c r="F57" s="8">
        <v>413.71</v>
      </c>
      <c r="G57" s="76">
        <f t="shared" si="0"/>
        <v>66.460000000000036</v>
      </c>
      <c r="H57" s="80" t="str">
        <f t="shared" si="1"/>
        <v>+  16,06</v>
      </c>
    </row>
    <row r="58" spans="1:8" s="25" customFormat="1" x14ac:dyDescent="0.3">
      <c r="A58" s="27" t="s">
        <v>60</v>
      </c>
      <c r="B58" s="28" t="s">
        <v>61</v>
      </c>
      <c r="C58" s="26">
        <v>29200</v>
      </c>
      <c r="D58" s="26">
        <v>309924.03000000003</v>
      </c>
      <c r="E58" s="26">
        <v>1061.3836643835616</v>
      </c>
      <c r="F58" s="8">
        <v>235375.66</v>
      </c>
      <c r="G58" s="76">
        <f t="shared" si="0"/>
        <v>74548.370000000024</v>
      </c>
      <c r="H58" s="80" t="str">
        <f t="shared" si="1"/>
        <v>+  31,67</v>
      </c>
    </row>
    <row r="59" spans="1:8" s="25" customFormat="1" x14ac:dyDescent="0.3">
      <c r="A59" s="27" t="s">
        <v>64</v>
      </c>
      <c r="B59" s="28" t="s">
        <v>65</v>
      </c>
      <c r="C59" s="26">
        <v>1610105</v>
      </c>
      <c r="D59" s="26">
        <v>1001267</v>
      </c>
      <c r="E59" s="26">
        <v>62.186441256936661</v>
      </c>
      <c r="F59" s="8"/>
      <c r="G59" s="76">
        <f t="shared" si="0"/>
        <v>1001267</v>
      </c>
      <c r="H59" s="80">
        <f t="shared" si="1"/>
        <v>0</v>
      </c>
    </row>
    <row r="60" spans="1:8" x14ac:dyDescent="0.3">
      <c r="A60" s="2" t="s">
        <v>34</v>
      </c>
      <c r="B60" s="3" t="s">
        <v>35</v>
      </c>
      <c r="C60" s="4">
        <v>549488</v>
      </c>
      <c r="D60" s="4">
        <v>545357.23</v>
      </c>
      <c r="E60" s="4">
        <v>99.248251099205078</v>
      </c>
      <c r="F60" s="78">
        <v>379420.56</v>
      </c>
      <c r="G60" s="77">
        <f t="shared" si="0"/>
        <v>165936.66999999998</v>
      </c>
      <c r="H60" s="79" t="str">
        <f t="shared" si="1"/>
        <v>+  43,73</v>
      </c>
    </row>
    <row r="61" spans="1:8" x14ac:dyDescent="0.3">
      <c r="A61" s="5" t="s">
        <v>4</v>
      </c>
      <c r="B61" s="6" t="s">
        <v>5</v>
      </c>
      <c r="C61" s="7">
        <v>301987</v>
      </c>
      <c r="D61" s="7">
        <v>301985.48</v>
      </c>
      <c r="E61" s="7">
        <v>99.999496667075078</v>
      </c>
      <c r="F61" s="8">
        <v>170747.44</v>
      </c>
      <c r="G61" s="76">
        <f t="shared" si="0"/>
        <v>131238.03999999998</v>
      </c>
      <c r="H61" s="80" t="str">
        <f t="shared" si="1"/>
        <v>+  76,86</v>
      </c>
    </row>
    <row r="62" spans="1:8" x14ac:dyDescent="0.3">
      <c r="A62" s="5" t="s">
        <v>6</v>
      </c>
      <c r="B62" s="6" t="s">
        <v>7</v>
      </c>
      <c r="C62" s="7">
        <v>70256</v>
      </c>
      <c r="D62" s="7">
        <v>69719.5</v>
      </c>
      <c r="E62" s="7">
        <v>99.236364153951257</v>
      </c>
      <c r="F62" s="8">
        <v>37739.160000000003</v>
      </c>
      <c r="G62" s="76">
        <f t="shared" si="0"/>
        <v>31980.339999999997</v>
      </c>
      <c r="H62" s="80" t="str">
        <f t="shared" si="1"/>
        <v>+  84,74</v>
      </c>
    </row>
    <row r="63" spans="1:8" x14ac:dyDescent="0.3">
      <c r="A63" s="5" t="s">
        <v>8</v>
      </c>
      <c r="B63" s="6" t="s">
        <v>9</v>
      </c>
      <c r="C63" s="7">
        <v>31900</v>
      </c>
      <c r="D63" s="7">
        <v>31852.3</v>
      </c>
      <c r="E63" s="7">
        <v>99.850470219435735</v>
      </c>
      <c r="F63" s="8">
        <v>47294.25</v>
      </c>
      <c r="G63" s="76">
        <f t="shared" si="0"/>
        <v>-15441.95</v>
      </c>
      <c r="H63" s="80">
        <f t="shared" si="1"/>
        <v>-32.65</v>
      </c>
    </row>
    <row r="64" spans="1:8" x14ac:dyDescent="0.3">
      <c r="A64" s="5" t="s">
        <v>10</v>
      </c>
      <c r="B64" s="6" t="s">
        <v>11</v>
      </c>
      <c r="C64" s="7">
        <v>5600</v>
      </c>
      <c r="D64" s="7">
        <v>5507.82</v>
      </c>
      <c r="E64" s="7">
        <v>98.353928571428568</v>
      </c>
      <c r="F64" s="8">
        <v>36063.71</v>
      </c>
      <c r="G64" s="76">
        <f t="shared" si="0"/>
        <v>-30555.89</v>
      </c>
      <c r="H64" s="80">
        <f t="shared" si="1"/>
        <v>-84.73</v>
      </c>
    </row>
    <row r="65" spans="1:8" x14ac:dyDescent="0.3">
      <c r="A65" s="5" t="s">
        <v>12</v>
      </c>
      <c r="B65" s="6" t="s">
        <v>13</v>
      </c>
      <c r="C65" s="7">
        <v>1200</v>
      </c>
      <c r="D65" s="7">
        <v>902.14</v>
      </c>
      <c r="E65" s="7">
        <v>75.178333333333342</v>
      </c>
      <c r="F65" s="8">
        <v>990</v>
      </c>
      <c r="G65" s="76">
        <f t="shared" si="0"/>
        <v>-87.860000000000014</v>
      </c>
      <c r="H65" s="80">
        <f t="shared" si="1"/>
        <v>-8.8699999999999992</v>
      </c>
    </row>
    <row r="66" spans="1:8" x14ac:dyDescent="0.3">
      <c r="A66" s="5" t="s">
        <v>16</v>
      </c>
      <c r="B66" s="6" t="s">
        <v>17</v>
      </c>
      <c r="C66" s="7">
        <v>138545</v>
      </c>
      <c r="D66" s="7">
        <v>135389.99</v>
      </c>
      <c r="E66" s="7">
        <v>97.722754339745194</v>
      </c>
      <c r="F66" s="8">
        <v>86586</v>
      </c>
      <c r="G66" s="76">
        <f t="shared" si="0"/>
        <v>48803.989999999991</v>
      </c>
      <c r="H66" s="80" t="str">
        <f t="shared" si="1"/>
        <v>+  56,36</v>
      </c>
    </row>
    <row r="67" spans="1:8" x14ac:dyDescent="0.3">
      <c r="A67" s="2" t="s">
        <v>36</v>
      </c>
      <c r="B67" s="3" t="s">
        <v>37</v>
      </c>
      <c r="C67" s="4">
        <v>12053394.48</v>
      </c>
      <c r="D67" s="4">
        <v>11145247.59</v>
      </c>
      <c r="E67" s="4">
        <v>92.465633714163474</v>
      </c>
      <c r="F67" s="78">
        <v>10237062.610000003</v>
      </c>
      <c r="G67" s="77">
        <f t="shared" si="0"/>
        <v>908184.97999999672</v>
      </c>
      <c r="H67" s="79" t="str">
        <f t="shared" si="1"/>
        <v>+  8,87</v>
      </c>
    </row>
    <row r="68" spans="1:8" x14ac:dyDescent="0.3">
      <c r="A68" s="5" t="s">
        <v>4</v>
      </c>
      <c r="B68" s="6" t="s">
        <v>5</v>
      </c>
      <c r="C68" s="7">
        <v>208350</v>
      </c>
      <c r="D68" s="7">
        <v>169052.06</v>
      </c>
      <c r="E68" s="7">
        <v>81.138497720182386</v>
      </c>
      <c r="F68" s="8">
        <v>55743.42</v>
      </c>
      <c r="G68" s="76">
        <f t="shared" si="0"/>
        <v>113308.64</v>
      </c>
      <c r="H68" s="80" t="str">
        <f t="shared" si="1"/>
        <v>+  203,27</v>
      </c>
    </row>
    <row r="69" spans="1:8" x14ac:dyDescent="0.3">
      <c r="A69" s="5" t="s">
        <v>6</v>
      </c>
      <c r="B69" s="6" t="s">
        <v>7</v>
      </c>
      <c r="C69" s="7">
        <v>59422</v>
      </c>
      <c r="D69" s="7">
        <v>44384.59</v>
      </c>
      <c r="E69" s="7">
        <v>74.693867591127855</v>
      </c>
      <c r="F69" s="8">
        <v>15387.26</v>
      </c>
      <c r="G69" s="76">
        <f t="shared" si="0"/>
        <v>28997.329999999994</v>
      </c>
      <c r="H69" s="80" t="str">
        <f t="shared" si="1"/>
        <v>+  188,45</v>
      </c>
    </row>
    <row r="70" spans="1:8" x14ac:dyDescent="0.3">
      <c r="A70" s="5" t="s">
        <v>8</v>
      </c>
      <c r="B70" s="6" t="s">
        <v>9</v>
      </c>
      <c r="C70" s="7">
        <v>1728442.32</v>
      </c>
      <c r="D70" s="7">
        <v>1584374.13</v>
      </c>
      <c r="E70" s="7">
        <v>91.664854051941973</v>
      </c>
      <c r="F70" s="8">
        <v>889030.65</v>
      </c>
      <c r="G70" s="76">
        <f t="shared" ref="G70:G129" si="3">+D70-F70</f>
        <v>695343.47999999986</v>
      </c>
      <c r="H70" s="80" t="str">
        <f t="shared" ref="H70:H129" si="4">IF(F70=0,0,IF(D70/F70&gt;1,"+  "&amp;ROUND((D70/F70*100)-100,2),ROUND((D70/F70*100)-100,2)))</f>
        <v>+  78,21</v>
      </c>
    </row>
    <row r="71" spans="1:8" x14ac:dyDescent="0.3">
      <c r="A71" s="5" t="s">
        <v>10</v>
      </c>
      <c r="B71" s="6" t="s">
        <v>11</v>
      </c>
      <c r="C71" s="7">
        <v>7977412.6799999997</v>
      </c>
      <c r="D71" s="7">
        <v>7364235.6400000006</v>
      </c>
      <c r="E71" s="7">
        <v>92.313585060764353</v>
      </c>
      <c r="F71" s="8">
        <v>7770628.3600000003</v>
      </c>
      <c r="G71" s="76">
        <f t="shared" si="3"/>
        <v>-406392.71999999974</v>
      </c>
      <c r="H71" s="80">
        <f t="shared" si="4"/>
        <v>-5.23</v>
      </c>
    </row>
    <row r="72" spans="1:8" x14ac:dyDescent="0.3">
      <c r="A72" s="5" t="s">
        <v>14</v>
      </c>
      <c r="B72" s="6" t="s">
        <v>15</v>
      </c>
      <c r="C72" s="7">
        <v>784595</v>
      </c>
      <c r="D72" s="7">
        <v>731092.74999999988</v>
      </c>
      <c r="E72" s="7">
        <v>93.180908621645557</v>
      </c>
      <c r="F72" s="8">
        <v>433945.91</v>
      </c>
      <c r="G72" s="76">
        <f t="shared" si="3"/>
        <v>297146.83999999991</v>
      </c>
      <c r="H72" s="80" t="str">
        <f t="shared" si="4"/>
        <v>+  68,48</v>
      </c>
    </row>
    <row r="73" spans="1:8" x14ac:dyDescent="0.3">
      <c r="A73" s="5" t="s">
        <v>16</v>
      </c>
      <c r="B73" s="6" t="s">
        <v>17</v>
      </c>
      <c r="C73" s="7">
        <v>44836.479999999996</v>
      </c>
      <c r="D73" s="7">
        <v>38802.07</v>
      </c>
      <c r="E73" s="7">
        <v>86.541294053413651</v>
      </c>
      <c r="F73" s="8">
        <v>230000</v>
      </c>
      <c r="G73" s="76">
        <f t="shared" si="3"/>
        <v>-191197.93</v>
      </c>
      <c r="H73" s="80">
        <f t="shared" si="4"/>
        <v>-83.13</v>
      </c>
    </row>
    <row r="74" spans="1:8" x14ac:dyDescent="0.3">
      <c r="A74" s="5" t="s">
        <v>18</v>
      </c>
      <c r="B74" s="6" t="s">
        <v>19</v>
      </c>
      <c r="C74" s="7">
        <v>5000</v>
      </c>
      <c r="D74" s="7">
        <v>4080</v>
      </c>
      <c r="E74" s="7">
        <v>81.599999999999994</v>
      </c>
      <c r="F74" s="8">
        <v>5291.63</v>
      </c>
      <c r="G74" s="76">
        <f t="shared" si="3"/>
        <v>-1211.6300000000001</v>
      </c>
      <c r="H74" s="80">
        <f t="shared" si="4"/>
        <v>-22.9</v>
      </c>
    </row>
    <row r="75" spans="1:8" s="29" customFormat="1" x14ac:dyDescent="0.3">
      <c r="A75" s="31" t="s">
        <v>60</v>
      </c>
      <c r="B75" s="32" t="s">
        <v>61</v>
      </c>
      <c r="C75" s="30">
        <v>495405</v>
      </c>
      <c r="D75" s="30">
        <v>464464.35</v>
      </c>
      <c r="E75" s="30">
        <v>93.754473612498856</v>
      </c>
      <c r="F75" s="8">
        <v>656096</v>
      </c>
      <c r="G75" s="76">
        <f t="shared" si="3"/>
        <v>-191631.65000000002</v>
      </c>
      <c r="H75" s="80">
        <f t="shared" si="4"/>
        <v>-29.21</v>
      </c>
    </row>
    <row r="76" spans="1:8" s="29" customFormat="1" x14ac:dyDescent="0.3">
      <c r="A76" s="31" t="s">
        <v>62</v>
      </c>
      <c r="B76" s="32" t="s">
        <v>63</v>
      </c>
      <c r="C76" s="30">
        <v>25000</v>
      </c>
      <c r="D76" s="30">
        <v>22000</v>
      </c>
      <c r="E76" s="30">
        <v>88</v>
      </c>
      <c r="F76" s="8">
        <v>0</v>
      </c>
      <c r="G76" s="76">
        <f t="shared" si="3"/>
        <v>22000</v>
      </c>
      <c r="H76" s="80">
        <f t="shared" si="4"/>
        <v>0</v>
      </c>
    </row>
    <row r="77" spans="1:8" s="29" customFormat="1" x14ac:dyDescent="0.3">
      <c r="A77" s="31" t="s">
        <v>64</v>
      </c>
      <c r="B77" s="32" t="s">
        <v>65</v>
      </c>
      <c r="C77" s="30">
        <v>724931</v>
      </c>
      <c r="D77" s="30">
        <v>722762</v>
      </c>
      <c r="E77" s="30">
        <v>99.700799110536039</v>
      </c>
      <c r="F77" s="8">
        <v>180939.38</v>
      </c>
      <c r="G77" s="76">
        <f t="shared" si="3"/>
        <v>541822.62</v>
      </c>
      <c r="H77" s="80" t="str">
        <f t="shared" si="4"/>
        <v>+  299,45</v>
      </c>
    </row>
    <row r="78" spans="1:8" s="81" customFormat="1" x14ac:dyDescent="0.3">
      <c r="A78" s="68" t="s">
        <v>70</v>
      </c>
      <c r="B78" s="69" t="s">
        <v>71</v>
      </c>
      <c r="C78" s="59">
        <v>4222589</v>
      </c>
      <c r="D78" s="59">
        <v>1640969.4</v>
      </c>
      <c r="E78" s="59">
        <v>38.861688883289375</v>
      </c>
      <c r="F78" s="78">
        <v>1988052.96</v>
      </c>
      <c r="G78" s="77">
        <f t="shared" si="3"/>
        <v>-347083.56000000006</v>
      </c>
      <c r="H78" s="79">
        <f t="shared" si="4"/>
        <v>-17.46</v>
      </c>
    </row>
    <row r="79" spans="1:8" s="33" customFormat="1" x14ac:dyDescent="0.3">
      <c r="A79" s="36" t="s">
        <v>62</v>
      </c>
      <c r="B79" s="37" t="s">
        <v>63</v>
      </c>
      <c r="C79" s="34">
        <v>973427</v>
      </c>
      <c r="D79" s="34">
        <v>750614.4</v>
      </c>
      <c r="E79" s="34">
        <v>77.110497243244751</v>
      </c>
      <c r="F79" s="8">
        <v>118800</v>
      </c>
      <c r="G79" s="76">
        <f t="shared" si="3"/>
        <v>631814.40000000002</v>
      </c>
      <c r="H79" s="80" t="str">
        <f t="shared" si="4"/>
        <v>+  531,83</v>
      </c>
    </row>
    <row r="80" spans="1:8" s="33" customFormat="1" x14ac:dyDescent="0.3">
      <c r="A80" s="36" t="s">
        <v>66</v>
      </c>
      <c r="B80" s="37" t="s">
        <v>67</v>
      </c>
      <c r="C80" s="34">
        <v>1129000</v>
      </c>
      <c r="D80" s="34">
        <v>807879</v>
      </c>
      <c r="E80" s="34">
        <v>71.55704162976086</v>
      </c>
      <c r="F80" s="8">
        <v>1869252.96</v>
      </c>
      <c r="G80" s="76">
        <f t="shared" si="3"/>
        <v>-1061373.96</v>
      </c>
      <c r="H80" s="80">
        <f t="shared" si="4"/>
        <v>-56.78</v>
      </c>
    </row>
    <row r="81" spans="1:8" s="33" customFormat="1" x14ac:dyDescent="0.3">
      <c r="A81" s="36" t="s">
        <v>68</v>
      </c>
      <c r="B81" s="37" t="s">
        <v>69</v>
      </c>
      <c r="C81" s="34">
        <v>2120162</v>
      </c>
      <c r="D81" s="34">
        <v>82476</v>
      </c>
      <c r="E81" s="34">
        <v>3.8900800976529157</v>
      </c>
      <c r="F81" s="8">
        <v>0</v>
      </c>
      <c r="G81" s="76">
        <f t="shared" si="3"/>
        <v>82476</v>
      </c>
      <c r="H81" s="80">
        <f t="shared" si="4"/>
        <v>0</v>
      </c>
    </row>
    <row r="82" spans="1:8" x14ac:dyDescent="0.3">
      <c r="A82" s="2" t="s">
        <v>38</v>
      </c>
      <c r="B82" s="3" t="s">
        <v>39</v>
      </c>
      <c r="C82" s="4">
        <v>1903685</v>
      </c>
      <c r="D82" s="4">
        <v>1902826</v>
      </c>
      <c r="E82" s="4">
        <v>99.954876988577411</v>
      </c>
      <c r="F82" s="78">
        <v>775062.34000000008</v>
      </c>
      <c r="G82" s="77">
        <f t="shared" si="3"/>
        <v>1127763.6599999999</v>
      </c>
      <c r="H82" s="79" t="str">
        <f t="shared" si="4"/>
        <v>+  145,51</v>
      </c>
    </row>
    <row r="83" spans="1:8" x14ac:dyDescent="0.3">
      <c r="A83" s="5" t="s">
        <v>10</v>
      </c>
      <c r="B83" s="6" t="s">
        <v>11</v>
      </c>
      <c r="C83" s="7">
        <v>662855</v>
      </c>
      <c r="D83" s="7">
        <v>661997</v>
      </c>
      <c r="E83" s="7">
        <v>99.870559926379073</v>
      </c>
      <c r="F83" s="8">
        <v>265915.81</v>
      </c>
      <c r="G83" s="76">
        <f t="shared" si="3"/>
        <v>396081.19</v>
      </c>
      <c r="H83" s="80" t="str">
        <f t="shared" si="4"/>
        <v>+  148,95</v>
      </c>
    </row>
    <row r="84" spans="1:8" x14ac:dyDescent="0.3">
      <c r="A84" s="5" t="s">
        <v>16</v>
      </c>
      <c r="B84" s="6" t="s">
        <v>17</v>
      </c>
      <c r="C84" s="7">
        <v>750000</v>
      </c>
      <c r="D84" s="7">
        <v>750000</v>
      </c>
      <c r="E84" s="7">
        <v>100</v>
      </c>
      <c r="F84" s="8">
        <v>374341.8</v>
      </c>
      <c r="G84" s="76">
        <f t="shared" si="3"/>
        <v>375658.2</v>
      </c>
      <c r="H84" s="80" t="str">
        <f t="shared" si="4"/>
        <v>+  100,35</v>
      </c>
    </row>
    <row r="85" spans="1:8" s="38" customFormat="1" x14ac:dyDescent="0.3">
      <c r="A85" s="40" t="s">
        <v>64</v>
      </c>
      <c r="B85" s="41" t="s">
        <v>65</v>
      </c>
      <c r="C85" s="39">
        <v>490830</v>
      </c>
      <c r="D85" s="39">
        <v>490829</v>
      </c>
      <c r="E85" s="39">
        <v>99.999796263472078</v>
      </c>
      <c r="F85" s="8">
        <v>0</v>
      </c>
      <c r="G85" s="76">
        <f t="shared" si="3"/>
        <v>490829</v>
      </c>
      <c r="H85" s="80">
        <f t="shared" si="4"/>
        <v>0</v>
      </c>
    </row>
    <row r="86" spans="1:8" x14ac:dyDescent="0.3">
      <c r="A86" s="2" t="s">
        <v>40</v>
      </c>
      <c r="B86" s="3" t="s">
        <v>41</v>
      </c>
      <c r="C86" s="4">
        <v>1089300</v>
      </c>
      <c r="D86" s="4">
        <v>1089339.6300000001</v>
      </c>
      <c r="E86" s="4">
        <v>100.00363811622144</v>
      </c>
      <c r="F86" s="78">
        <v>795572.05</v>
      </c>
      <c r="G86" s="77">
        <f t="shared" si="3"/>
        <v>293767.58000000007</v>
      </c>
      <c r="H86" s="79" t="str">
        <f t="shared" si="4"/>
        <v>+  36,93</v>
      </c>
    </row>
    <row r="87" spans="1:8" x14ac:dyDescent="0.3">
      <c r="A87" s="5" t="s">
        <v>4</v>
      </c>
      <c r="B87" s="6" t="s">
        <v>5</v>
      </c>
      <c r="C87" s="7">
        <v>801718</v>
      </c>
      <c r="D87" s="7">
        <v>801714.55</v>
      </c>
      <c r="E87" s="7">
        <v>99.999569674124828</v>
      </c>
      <c r="F87" s="8">
        <v>527212.96</v>
      </c>
      <c r="G87" s="76">
        <f t="shared" si="3"/>
        <v>274501.59000000008</v>
      </c>
      <c r="H87" s="80" t="str">
        <f t="shared" si="4"/>
        <v>+  52,07</v>
      </c>
    </row>
    <row r="88" spans="1:8" x14ac:dyDescent="0.3">
      <c r="A88" s="5" t="s">
        <v>6</v>
      </c>
      <c r="B88" s="6" t="s">
        <v>7</v>
      </c>
      <c r="C88" s="7">
        <v>176502</v>
      </c>
      <c r="D88" s="7">
        <v>176486.61</v>
      </c>
      <c r="E88" s="7">
        <v>99.991280552061724</v>
      </c>
      <c r="F88" s="8">
        <v>116815.03</v>
      </c>
      <c r="G88" s="76">
        <f t="shared" si="3"/>
        <v>59671.579999999987</v>
      </c>
      <c r="H88" s="80" t="str">
        <f t="shared" si="4"/>
        <v>+  51,08</v>
      </c>
    </row>
    <row r="89" spans="1:8" x14ac:dyDescent="0.3">
      <c r="A89" s="5" t="s">
        <v>8</v>
      </c>
      <c r="B89" s="6" t="s">
        <v>9</v>
      </c>
      <c r="C89" s="7">
        <v>74729</v>
      </c>
      <c r="D89" s="7">
        <v>74728.100000000006</v>
      </c>
      <c r="E89" s="7">
        <v>99.998795648275774</v>
      </c>
      <c r="F89" s="8">
        <v>112636</v>
      </c>
      <c r="G89" s="76">
        <f t="shared" si="3"/>
        <v>-37907.899999999994</v>
      </c>
      <c r="H89" s="80">
        <f t="shared" si="4"/>
        <v>-33.659999999999997</v>
      </c>
    </row>
    <row r="90" spans="1:8" x14ac:dyDescent="0.3">
      <c r="A90" s="5" t="s">
        <v>10</v>
      </c>
      <c r="B90" s="6" t="s">
        <v>11</v>
      </c>
      <c r="C90" s="7">
        <v>1351</v>
      </c>
      <c r="D90" s="7">
        <v>1450.37</v>
      </c>
      <c r="E90" s="7">
        <v>107.35529237601776</v>
      </c>
      <c r="F90" s="8">
        <v>2278.06</v>
      </c>
      <c r="G90" s="76">
        <f t="shared" si="3"/>
        <v>-827.69</v>
      </c>
      <c r="H90" s="80">
        <f t="shared" si="4"/>
        <v>-36.33</v>
      </c>
    </row>
    <row r="91" spans="1:8" x14ac:dyDescent="0.3">
      <c r="A91" s="5" t="s">
        <v>12</v>
      </c>
      <c r="B91" s="6" t="s">
        <v>13</v>
      </c>
      <c r="C91" s="7">
        <v>0</v>
      </c>
      <c r="D91" s="7">
        <v>0</v>
      </c>
      <c r="E91" s="7">
        <v>0</v>
      </c>
      <c r="F91" s="8">
        <v>270</v>
      </c>
      <c r="G91" s="76">
        <f t="shared" si="3"/>
        <v>-270</v>
      </c>
      <c r="H91" s="80">
        <f t="shared" si="4"/>
        <v>-100</v>
      </c>
    </row>
    <row r="92" spans="1:8" x14ac:dyDescent="0.3">
      <c r="A92" s="5" t="s">
        <v>14</v>
      </c>
      <c r="B92" s="6" t="s">
        <v>15</v>
      </c>
      <c r="C92" s="7">
        <v>35000</v>
      </c>
      <c r="D92" s="7">
        <v>34960</v>
      </c>
      <c r="E92" s="7">
        <v>99.885714285714286</v>
      </c>
      <c r="F92" s="8">
        <v>36360</v>
      </c>
      <c r="G92" s="76">
        <f t="shared" si="3"/>
        <v>-1400</v>
      </c>
      <c r="H92" s="80">
        <f t="shared" si="4"/>
        <v>-3.85</v>
      </c>
    </row>
    <row r="93" spans="1:8" x14ac:dyDescent="0.3">
      <c r="A93" s="2" t="s">
        <v>42</v>
      </c>
      <c r="B93" s="3" t="s">
        <v>43</v>
      </c>
      <c r="C93" s="4">
        <v>120850</v>
      </c>
      <c r="D93" s="4">
        <v>116801.2</v>
      </c>
      <c r="E93" s="4">
        <v>96.649731071576326</v>
      </c>
      <c r="F93" s="78">
        <v>128785</v>
      </c>
      <c r="G93" s="77">
        <f t="shared" si="3"/>
        <v>-11983.800000000003</v>
      </c>
      <c r="H93" s="79">
        <f t="shared" si="4"/>
        <v>-9.31</v>
      </c>
    </row>
    <row r="94" spans="1:8" x14ac:dyDescent="0.3">
      <c r="A94" s="5" t="s">
        <v>10</v>
      </c>
      <c r="B94" s="6" t="s">
        <v>11</v>
      </c>
      <c r="C94" s="7">
        <v>19000</v>
      </c>
      <c r="D94" s="7">
        <v>14951.2</v>
      </c>
      <c r="E94" s="7">
        <v>78.690526315789484</v>
      </c>
      <c r="F94" s="8">
        <v>13835</v>
      </c>
      <c r="G94" s="76">
        <f t="shared" si="3"/>
        <v>1116.2000000000007</v>
      </c>
      <c r="H94" s="80" t="str">
        <f t="shared" si="4"/>
        <v>+  8,07</v>
      </c>
    </row>
    <row r="95" spans="1:8" x14ac:dyDescent="0.3">
      <c r="A95" s="5" t="s">
        <v>44</v>
      </c>
      <c r="B95" s="6" t="s">
        <v>45</v>
      </c>
      <c r="C95" s="7">
        <v>101850</v>
      </c>
      <c r="D95" s="7">
        <v>101850</v>
      </c>
      <c r="E95" s="7">
        <v>100</v>
      </c>
      <c r="F95" s="8">
        <v>114950</v>
      </c>
      <c r="G95" s="76">
        <f t="shared" si="3"/>
        <v>-13100</v>
      </c>
      <c r="H95" s="80">
        <f t="shared" si="4"/>
        <v>-11.4</v>
      </c>
    </row>
    <row r="96" spans="1:8" x14ac:dyDescent="0.3">
      <c r="A96" s="2" t="s">
        <v>46</v>
      </c>
      <c r="B96" s="3" t="s">
        <v>47</v>
      </c>
      <c r="C96" s="4">
        <v>460657</v>
      </c>
      <c r="D96" s="4">
        <v>229264.65000000002</v>
      </c>
      <c r="E96" s="4">
        <v>49.76905810613971</v>
      </c>
      <c r="F96" s="78">
        <v>354844.19</v>
      </c>
      <c r="G96" s="77">
        <f t="shared" si="3"/>
        <v>-125579.53999999998</v>
      </c>
      <c r="H96" s="79">
        <f t="shared" si="4"/>
        <v>-35.39</v>
      </c>
    </row>
    <row r="97" spans="1:8" x14ac:dyDescent="0.3">
      <c r="A97" s="5" t="s">
        <v>10</v>
      </c>
      <c r="B97" s="6" t="s">
        <v>11</v>
      </c>
      <c r="C97" s="7">
        <v>132910</v>
      </c>
      <c r="D97" s="7">
        <v>112514.65000000001</v>
      </c>
      <c r="E97" s="7">
        <v>84.654766383266875</v>
      </c>
      <c r="F97" s="8">
        <v>298544.19</v>
      </c>
      <c r="G97" s="76">
        <f t="shared" si="3"/>
        <v>-186029.53999999998</v>
      </c>
      <c r="H97" s="80">
        <f t="shared" si="4"/>
        <v>-62.31</v>
      </c>
    </row>
    <row r="98" spans="1:8" x14ac:dyDescent="0.3">
      <c r="A98" s="5" t="s">
        <v>16</v>
      </c>
      <c r="B98" s="6" t="s">
        <v>17</v>
      </c>
      <c r="C98" s="7">
        <v>131247</v>
      </c>
      <c r="D98" s="7">
        <v>46750</v>
      </c>
      <c r="E98" s="7">
        <v>35.619861787317042</v>
      </c>
      <c r="F98" s="8">
        <v>56300</v>
      </c>
      <c r="G98" s="76">
        <f t="shared" si="3"/>
        <v>-9550</v>
      </c>
      <c r="H98" s="80">
        <f t="shared" si="4"/>
        <v>-16.96</v>
      </c>
    </row>
    <row r="99" spans="1:8" s="42" customFormat="1" x14ac:dyDescent="0.3">
      <c r="A99" s="44" t="s">
        <v>62</v>
      </c>
      <c r="B99" s="45" t="s">
        <v>63</v>
      </c>
      <c r="C99" s="43">
        <v>196500</v>
      </c>
      <c r="D99" s="43">
        <v>70000</v>
      </c>
      <c r="E99" s="43">
        <v>35.623409669211199</v>
      </c>
      <c r="F99" s="8">
        <v>0</v>
      </c>
      <c r="G99" s="76">
        <f t="shared" si="3"/>
        <v>70000</v>
      </c>
      <c r="H99" s="80">
        <f t="shared" si="4"/>
        <v>0</v>
      </c>
    </row>
    <row r="100" spans="1:8" s="46" customFormat="1" x14ac:dyDescent="0.3">
      <c r="A100" s="48" t="s">
        <v>72</v>
      </c>
      <c r="B100" s="49" t="s">
        <v>73</v>
      </c>
      <c r="C100" s="35">
        <v>10000</v>
      </c>
      <c r="D100" s="35">
        <v>0</v>
      </c>
      <c r="E100" s="35">
        <v>0</v>
      </c>
      <c r="F100" s="78">
        <v>0</v>
      </c>
      <c r="G100" s="77">
        <f t="shared" si="3"/>
        <v>0</v>
      </c>
      <c r="H100" s="79">
        <f t="shared" si="4"/>
        <v>0</v>
      </c>
    </row>
    <row r="101" spans="1:8" s="46" customFormat="1" x14ac:dyDescent="0.3">
      <c r="A101" s="50" t="s">
        <v>68</v>
      </c>
      <c r="B101" s="51" t="s">
        <v>69</v>
      </c>
      <c r="C101" s="47">
        <v>10000</v>
      </c>
      <c r="D101" s="47">
        <v>0</v>
      </c>
      <c r="E101" s="47">
        <v>0</v>
      </c>
      <c r="F101" s="8">
        <v>0</v>
      </c>
      <c r="G101" s="76">
        <f t="shared" si="3"/>
        <v>0</v>
      </c>
      <c r="H101" s="80">
        <f t="shared" si="4"/>
        <v>0</v>
      </c>
    </row>
    <row r="102" spans="1:8" x14ac:dyDescent="0.3">
      <c r="A102" s="2" t="s">
        <v>48</v>
      </c>
      <c r="B102" s="3" t="s">
        <v>49</v>
      </c>
      <c r="C102" s="4">
        <v>58000</v>
      </c>
      <c r="D102" s="4">
        <v>57787.759999999995</v>
      </c>
      <c r="E102" s="4">
        <v>99.63406896551723</v>
      </c>
      <c r="F102" s="78">
        <v>77700.55</v>
      </c>
      <c r="G102" s="77">
        <f t="shared" si="3"/>
        <v>-19912.790000000008</v>
      </c>
      <c r="H102" s="79">
        <f t="shared" si="4"/>
        <v>-25.63</v>
      </c>
    </row>
    <row r="103" spans="1:8" x14ac:dyDescent="0.3">
      <c r="A103" s="5" t="s">
        <v>8</v>
      </c>
      <c r="B103" s="6" t="s">
        <v>9</v>
      </c>
      <c r="C103" s="7">
        <v>40000</v>
      </c>
      <c r="D103" s="7">
        <v>39890</v>
      </c>
      <c r="E103" s="7">
        <v>99.724999999999994</v>
      </c>
      <c r="F103" s="8">
        <v>69254.7</v>
      </c>
      <c r="G103" s="76">
        <f t="shared" si="3"/>
        <v>-29364.699999999997</v>
      </c>
      <c r="H103" s="80">
        <f t="shared" si="4"/>
        <v>-42.4</v>
      </c>
    </row>
    <row r="104" spans="1:8" x14ac:dyDescent="0.3">
      <c r="A104" s="5" t="s">
        <v>10</v>
      </c>
      <c r="B104" s="6" t="s">
        <v>11</v>
      </c>
      <c r="C104" s="7">
        <v>18000</v>
      </c>
      <c r="D104" s="7">
        <v>17897.759999999998</v>
      </c>
      <c r="E104" s="7">
        <v>99.431999999999988</v>
      </c>
      <c r="F104" s="8">
        <v>8445.85</v>
      </c>
      <c r="G104" s="76">
        <f t="shared" si="3"/>
        <v>9451.909999999998</v>
      </c>
      <c r="H104" s="80" t="str">
        <f t="shared" si="4"/>
        <v>+  111,91</v>
      </c>
    </row>
    <row r="105" spans="1:8" x14ac:dyDescent="0.3">
      <c r="A105" s="2" t="s">
        <v>50</v>
      </c>
      <c r="B105" s="3" t="s">
        <v>51</v>
      </c>
      <c r="C105" s="72">
        <v>20153124.25</v>
      </c>
      <c r="D105" s="72">
        <v>19413511.169999998</v>
      </c>
      <c r="E105" s="4">
        <v>96.330032649900403</v>
      </c>
      <c r="F105" s="78">
        <v>14639495.380000003</v>
      </c>
      <c r="G105" s="77">
        <f t="shared" si="3"/>
        <v>4774015.7899999954</v>
      </c>
      <c r="H105" s="79" t="str">
        <f t="shared" si="4"/>
        <v>+  32,61</v>
      </c>
    </row>
    <row r="106" spans="1:8" x14ac:dyDescent="0.3">
      <c r="A106" s="5" t="s">
        <v>4</v>
      </c>
      <c r="B106" s="6" t="s">
        <v>5</v>
      </c>
      <c r="C106" s="7">
        <v>103834</v>
      </c>
      <c r="D106" s="7">
        <v>103669.12</v>
      </c>
      <c r="E106" s="7">
        <v>99.841208082131089</v>
      </c>
      <c r="F106" s="8">
        <v>207591.15</v>
      </c>
      <c r="G106" s="76">
        <f t="shared" si="3"/>
        <v>-103922.03</v>
      </c>
      <c r="H106" s="80">
        <f t="shared" si="4"/>
        <v>-50.06</v>
      </c>
    </row>
    <row r="107" spans="1:8" x14ac:dyDescent="0.3">
      <c r="A107" s="5" t="s">
        <v>6</v>
      </c>
      <c r="B107" s="6" t="s">
        <v>7</v>
      </c>
      <c r="C107" s="7">
        <v>23199</v>
      </c>
      <c r="D107" s="7">
        <v>23198.97</v>
      </c>
      <c r="E107" s="7">
        <v>99.999870684081216</v>
      </c>
      <c r="F107" s="8">
        <v>43414.399999999994</v>
      </c>
      <c r="G107" s="76">
        <f t="shared" si="3"/>
        <v>-20215.429999999993</v>
      </c>
      <c r="H107" s="80">
        <f t="shared" si="4"/>
        <v>-46.56</v>
      </c>
    </row>
    <row r="108" spans="1:8" x14ac:dyDescent="0.3">
      <c r="A108" s="5" t="s">
        <v>8</v>
      </c>
      <c r="B108" s="6" t="s">
        <v>9</v>
      </c>
      <c r="C108" s="7">
        <v>169351</v>
      </c>
      <c r="D108" s="7">
        <v>128142.05</v>
      </c>
      <c r="E108" s="7">
        <v>75.666544632154526</v>
      </c>
      <c r="F108" s="8">
        <v>46152.9</v>
      </c>
      <c r="G108" s="76">
        <f t="shared" si="3"/>
        <v>81989.149999999994</v>
      </c>
      <c r="H108" s="80" t="str">
        <f t="shared" si="4"/>
        <v>+  177,65</v>
      </c>
    </row>
    <row r="109" spans="1:8" x14ac:dyDescent="0.3">
      <c r="A109" s="5" t="s">
        <v>10</v>
      </c>
      <c r="B109" s="6" t="s">
        <v>11</v>
      </c>
      <c r="C109" s="7">
        <v>64628</v>
      </c>
      <c r="D109" s="7">
        <v>31541.38</v>
      </c>
      <c r="E109" s="7">
        <v>48.804511976233215</v>
      </c>
      <c r="F109" s="8">
        <v>115464.29000000001</v>
      </c>
      <c r="G109" s="76">
        <f t="shared" si="3"/>
        <v>-83922.91</v>
      </c>
      <c r="H109" s="80">
        <f t="shared" si="4"/>
        <v>-72.680000000000007</v>
      </c>
    </row>
    <row r="110" spans="1:8" x14ac:dyDescent="0.3">
      <c r="A110" s="5" t="s">
        <v>14</v>
      </c>
      <c r="B110" s="6" t="s">
        <v>15</v>
      </c>
      <c r="C110" s="7">
        <v>7320</v>
      </c>
      <c r="D110" s="7">
        <v>7156.11</v>
      </c>
      <c r="E110" s="7">
        <v>97.761065573770495</v>
      </c>
      <c r="F110" s="8">
        <v>5916.63</v>
      </c>
      <c r="G110" s="76">
        <f t="shared" si="3"/>
        <v>1239.4799999999996</v>
      </c>
      <c r="H110" s="80" t="str">
        <f t="shared" si="4"/>
        <v>+  20,95</v>
      </c>
    </row>
    <row r="111" spans="1:8" x14ac:dyDescent="0.3">
      <c r="A111" s="5" t="s">
        <v>16</v>
      </c>
      <c r="B111" s="6" t="s">
        <v>17</v>
      </c>
      <c r="C111" s="7">
        <v>20000</v>
      </c>
      <c r="D111" s="7">
        <v>0</v>
      </c>
      <c r="E111" s="7">
        <v>0</v>
      </c>
      <c r="F111" s="8">
        <v>0</v>
      </c>
      <c r="G111" s="76">
        <f t="shared" si="3"/>
        <v>0</v>
      </c>
      <c r="H111" s="80">
        <f t="shared" si="4"/>
        <v>0</v>
      </c>
    </row>
    <row r="112" spans="1:8" x14ac:dyDescent="0.3">
      <c r="A112" s="5" t="s">
        <v>52</v>
      </c>
      <c r="B112" s="6" t="s">
        <v>53</v>
      </c>
      <c r="C112" s="7">
        <v>19633587.25</v>
      </c>
      <c r="D112" s="7">
        <v>18988607.239999998</v>
      </c>
      <c r="E112" s="7">
        <v>96.714915100397661</v>
      </c>
      <c r="F112" s="8">
        <v>13625233.24</v>
      </c>
      <c r="G112" s="76">
        <f t="shared" si="3"/>
        <v>5363373.9999999981</v>
      </c>
      <c r="H112" s="80" t="str">
        <f t="shared" si="4"/>
        <v>+  39,36</v>
      </c>
    </row>
    <row r="113" spans="1:8" x14ac:dyDescent="0.3">
      <c r="A113" s="5" t="s">
        <v>18</v>
      </c>
      <c r="B113" s="6" t="s">
        <v>19</v>
      </c>
      <c r="C113" s="7">
        <v>15052</v>
      </c>
      <c r="D113" s="7">
        <v>15043.3</v>
      </c>
      <c r="E113" s="7">
        <v>99.942200372043573</v>
      </c>
      <c r="F113" s="8">
        <v>4118.5199999999995</v>
      </c>
      <c r="G113" s="76">
        <f t="shared" si="3"/>
        <v>10924.779999999999</v>
      </c>
      <c r="H113" s="80" t="str">
        <f t="shared" si="4"/>
        <v>+  265,26</v>
      </c>
    </row>
    <row r="114" spans="1:8" s="52" customFormat="1" x14ac:dyDescent="0.3">
      <c r="A114" s="54" t="s">
        <v>60</v>
      </c>
      <c r="B114" s="55" t="s">
        <v>61</v>
      </c>
      <c r="C114" s="53">
        <v>30000</v>
      </c>
      <c r="D114" s="53">
        <v>30000</v>
      </c>
      <c r="E114" s="53">
        <v>100</v>
      </c>
      <c r="F114" s="8">
        <v>0</v>
      </c>
      <c r="G114" s="76">
        <f t="shared" si="3"/>
        <v>30000</v>
      </c>
      <c r="H114" s="80">
        <f t="shared" si="4"/>
        <v>0</v>
      </c>
    </row>
    <row r="115" spans="1:8" x14ac:dyDescent="0.3">
      <c r="A115" s="5" t="s">
        <v>54</v>
      </c>
      <c r="B115" s="6" t="s">
        <v>55</v>
      </c>
      <c r="C115" s="7">
        <v>86153</v>
      </c>
      <c r="D115" s="7">
        <v>86153</v>
      </c>
      <c r="E115" s="7">
        <v>100</v>
      </c>
      <c r="F115" s="8">
        <v>440138.05</v>
      </c>
      <c r="G115" s="76">
        <f t="shared" si="3"/>
        <v>-353985.05</v>
      </c>
      <c r="H115" s="80">
        <f t="shared" si="4"/>
        <v>-80.430000000000007</v>
      </c>
    </row>
    <row r="116" spans="1:8" s="67" customFormat="1" x14ac:dyDescent="0.3">
      <c r="A116" s="68" t="s">
        <v>74</v>
      </c>
      <c r="B116" s="69" t="s">
        <v>75</v>
      </c>
      <c r="C116" s="35">
        <v>1104418.3799999999</v>
      </c>
      <c r="D116" s="35">
        <v>848698.58</v>
      </c>
      <c r="E116" s="35">
        <v>76.845749343649999</v>
      </c>
      <c r="F116" s="78">
        <v>514890.6</v>
      </c>
      <c r="G116" s="77">
        <f t="shared" si="3"/>
        <v>333807.98</v>
      </c>
      <c r="H116" s="79" t="str">
        <f t="shared" si="4"/>
        <v>+  64,83</v>
      </c>
    </row>
    <row r="117" spans="1:8" s="65" customFormat="1" x14ac:dyDescent="0.3">
      <c r="A117" s="70" t="s">
        <v>8</v>
      </c>
      <c r="B117" s="71" t="s">
        <v>9</v>
      </c>
      <c r="C117" s="66">
        <v>273010</v>
      </c>
      <c r="D117" s="66">
        <v>230493.44999999998</v>
      </c>
      <c r="E117" s="66">
        <v>84.426742610160801</v>
      </c>
      <c r="F117" s="8">
        <v>211289.11</v>
      </c>
      <c r="G117" s="76">
        <f t="shared" si="3"/>
        <v>19204.339999999997</v>
      </c>
      <c r="H117" s="80" t="str">
        <f t="shared" si="4"/>
        <v>+  9,09</v>
      </c>
    </row>
    <row r="118" spans="1:8" s="65" customFormat="1" x14ac:dyDescent="0.3">
      <c r="A118" s="70" t="s">
        <v>24</v>
      </c>
      <c r="B118" s="71" t="s">
        <v>25</v>
      </c>
      <c r="C118" s="66">
        <v>15000</v>
      </c>
      <c r="D118" s="66">
        <v>14766.22</v>
      </c>
      <c r="E118" s="66">
        <v>98.44146666666667</v>
      </c>
      <c r="F118" s="8"/>
      <c r="G118" s="76">
        <f t="shared" si="3"/>
        <v>14766.22</v>
      </c>
      <c r="H118" s="80">
        <f t="shared" si="4"/>
        <v>0</v>
      </c>
    </row>
    <row r="119" spans="1:8" s="65" customFormat="1" x14ac:dyDescent="0.3">
      <c r="A119" s="70" t="s">
        <v>10</v>
      </c>
      <c r="B119" s="71" t="s">
        <v>11</v>
      </c>
      <c r="C119" s="66">
        <v>318657</v>
      </c>
      <c r="D119" s="66">
        <v>189426.17000000004</v>
      </c>
      <c r="E119" s="66">
        <v>59.445162039434265</v>
      </c>
      <c r="F119" s="8">
        <v>132521.29999999999</v>
      </c>
      <c r="G119" s="76">
        <f t="shared" si="3"/>
        <v>56904.870000000054</v>
      </c>
      <c r="H119" s="80" t="str">
        <f t="shared" si="4"/>
        <v>+  42,94</v>
      </c>
    </row>
    <row r="120" spans="1:8" s="65" customFormat="1" x14ac:dyDescent="0.3">
      <c r="A120" s="70" t="s">
        <v>12</v>
      </c>
      <c r="B120" s="71" t="s">
        <v>13</v>
      </c>
      <c r="C120" s="66">
        <v>3095</v>
      </c>
      <c r="D120" s="66">
        <v>3095</v>
      </c>
      <c r="E120" s="66">
        <v>100</v>
      </c>
      <c r="F120" s="8">
        <v>416.46</v>
      </c>
      <c r="G120" s="76">
        <f t="shared" si="3"/>
        <v>2678.54</v>
      </c>
      <c r="H120" s="80" t="str">
        <f t="shared" si="4"/>
        <v>+  643,17</v>
      </c>
    </row>
    <row r="121" spans="1:8" s="65" customFormat="1" x14ac:dyDescent="0.3">
      <c r="A121" s="70" t="s">
        <v>14</v>
      </c>
      <c r="B121" s="71" t="s">
        <v>15</v>
      </c>
      <c r="C121" s="66">
        <v>192800</v>
      </c>
      <c r="D121" s="66">
        <v>125343.66</v>
      </c>
      <c r="E121" s="66">
        <v>65.012271784232368</v>
      </c>
      <c r="F121" s="8">
        <v>124048.45</v>
      </c>
      <c r="G121" s="76">
        <f t="shared" si="3"/>
        <v>1295.2100000000064</v>
      </c>
      <c r="H121" s="80" t="str">
        <f t="shared" si="4"/>
        <v>+  1,04</v>
      </c>
    </row>
    <row r="122" spans="1:8" s="65" customFormat="1" x14ac:dyDescent="0.3">
      <c r="A122" s="70" t="s">
        <v>16</v>
      </c>
      <c r="B122" s="71" t="s">
        <v>17</v>
      </c>
      <c r="C122" s="66">
        <v>81077</v>
      </c>
      <c r="D122" s="66">
        <v>81077</v>
      </c>
      <c r="E122" s="66">
        <v>100</v>
      </c>
      <c r="F122" s="8">
        <v>0</v>
      </c>
      <c r="G122" s="76">
        <f t="shared" si="3"/>
        <v>81077</v>
      </c>
      <c r="H122" s="80">
        <f t="shared" si="4"/>
        <v>0</v>
      </c>
    </row>
    <row r="123" spans="1:8" s="65" customFormat="1" x14ac:dyDescent="0.3">
      <c r="A123" s="70" t="s">
        <v>26</v>
      </c>
      <c r="B123" s="71" t="s">
        <v>27</v>
      </c>
      <c r="C123" s="66">
        <v>1500</v>
      </c>
      <c r="D123" s="66">
        <v>1500</v>
      </c>
      <c r="E123" s="66">
        <v>100</v>
      </c>
      <c r="F123" s="8">
        <v>1800</v>
      </c>
      <c r="G123" s="76">
        <f t="shared" si="3"/>
        <v>-300</v>
      </c>
      <c r="H123" s="80">
        <f t="shared" si="4"/>
        <v>-16.670000000000002</v>
      </c>
    </row>
    <row r="124" spans="1:8" s="65" customFormat="1" x14ac:dyDescent="0.3">
      <c r="A124" s="70" t="s">
        <v>18</v>
      </c>
      <c r="B124" s="71" t="s">
        <v>19</v>
      </c>
      <c r="C124" s="66">
        <v>6300</v>
      </c>
      <c r="D124" s="66">
        <v>3707.08</v>
      </c>
      <c r="E124" s="66">
        <v>58.842539682539687</v>
      </c>
      <c r="F124" s="8">
        <v>2895.28</v>
      </c>
      <c r="G124" s="76">
        <f t="shared" si="3"/>
        <v>811.79999999999973</v>
      </c>
      <c r="H124" s="80" t="str">
        <f t="shared" si="4"/>
        <v>+  28,04</v>
      </c>
    </row>
    <row r="125" spans="1:8" s="65" customFormat="1" x14ac:dyDescent="0.3">
      <c r="A125" s="70" t="s">
        <v>60</v>
      </c>
      <c r="B125" s="71" t="s">
        <v>61</v>
      </c>
      <c r="C125" s="66">
        <v>75169</v>
      </c>
      <c r="D125" s="66">
        <v>63050</v>
      </c>
      <c r="E125" s="66">
        <v>83.877662334206917</v>
      </c>
      <c r="F125" s="8">
        <v>41920</v>
      </c>
      <c r="G125" s="76">
        <f t="shared" si="3"/>
        <v>21130</v>
      </c>
      <c r="H125" s="80" t="str">
        <f t="shared" si="4"/>
        <v>+  50,41</v>
      </c>
    </row>
    <row r="126" spans="1:8" s="65" customFormat="1" x14ac:dyDescent="0.3">
      <c r="A126" s="70" t="s">
        <v>62</v>
      </c>
      <c r="B126" s="71" t="s">
        <v>63</v>
      </c>
      <c r="C126" s="66">
        <v>15153</v>
      </c>
      <c r="D126" s="66">
        <v>15144</v>
      </c>
      <c r="E126" s="66">
        <v>99.940605820629585</v>
      </c>
      <c r="F126" s="8">
        <v>0</v>
      </c>
      <c r="G126" s="76">
        <f t="shared" si="3"/>
        <v>15144</v>
      </c>
      <c r="H126" s="80">
        <f t="shared" si="4"/>
        <v>0</v>
      </c>
    </row>
    <row r="127" spans="1:8" s="56" customFormat="1" x14ac:dyDescent="0.3">
      <c r="A127" s="70" t="s">
        <v>64</v>
      </c>
      <c r="B127" s="71" t="s">
        <v>65</v>
      </c>
      <c r="C127" s="64">
        <v>122657.38</v>
      </c>
      <c r="D127" s="64">
        <v>121096</v>
      </c>
      <c r="E127" s="64">
        <v>98.727039498153317</v>
      </c>
      <c r="F127" s="8">
        <v>0</v>
      </c>
      <c r="G127" s="76">
        <f t="shared" si="3"/>
        <v>121096</v>
      </c>
      <c r="H127" s="80">
        <f t="shared" si="4"/>
        <v>0</v>
      </c>
    </row>
    <row r="128" spans="1:8" s="73" customFormat="1" x14ac:dyDescent="0.3">
      <c r="A128" s="57" t="s">
        <v>56</v>
      </c>
      <c r="B128" s="58" t="s">
        <v>57</v>
      </c>
      <c r="C128" s="59">
        <v>100000</v>
      </c>
      <c r="D128" s="59">
        <v>0</v>
      </c>
      <c r="E128" s="59">
        <v>0</v>
      </c>
      <c r="F128" s="82">
        <v>0</v>
      </c>
      <c r="G128" s="84">
        <f t="shared" si="3"/>
        <v>0</v>
      </c>
      <c r="H128" s="83">
        <f t="shared" si="4"/>
        <v>0</v>
      </c>
    </row>
    <row r="129" spans="1:8" x14ac:dyDescent="0.3">
      <c r="A129" s="61" t="s">
        <v>58</v>
      </c>
      <c r="B129" s="62" t="s">
        <v>59</v>
      </c>
      <c r="C129" s="63">
        <v>294718049.09000003</v>
      </c>
      <c r="D129" s="72">
        <v>283546652.92000002</v>
      </c>
      <c r="E129" s="63">
        <v>96.209463178623125</v>
      </c>
      <c r="F129" s="77">
        <v>222093326.95999998</v>
      </c>
      <c r="G129" s="77">
        <f t="shared" si="3"/>
        <v>61453325.960000038</v>
      </c>
      <c r="H129" s="79" t="str">
        <f t="shared" si="4"/>
        <v>+  27,67</v>
      </c>
    </row>
    <row r="130" spans="1:8" x14ac:dyDescent="0.3">
      <c r="A130" s="60"/>
      <c r="B130" s="60"/>
      <c r="C130" s="60"/>
      <c r="D130" s="60"/>
      <c r="E130" s="60"/>
    </row>
  </sheetData>
  <mergeCells count="9">
    <mergeCell ref="F3:F4"/>
    <mergeCell ref="G3:H3"/>
    <mergeCell ref="A1:H1"/>
    <mergeCell ref="C3:C4"/>
    <mergeCell ref="D3:D4"/>
    <mergeCell ref="E3:E4"/>
    <mergeCell ref="A3:A4"/>
    <mergeCell ref="B3:B4"/>
    <mergeCell ref="A2:D2"/>
  </mergeCells>
  <pageMargins left="0.31496062992125984" right="0.31496062992125984" top="0" bottom="0" header="0" footer="0"/>
  <pageSetup paperSize="9" scale="4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Калькулятор</cp:lastModifiedBy>
  <cp:lastPrinted>2018-02-15T11:55:38Z</cp:lastPrinted>
  <dcterms:created xsi:type="dcterms:W3CDTF">2018-02-14T12:42:59Z</dcterms:created>
  <dcterms:modified xsi:type="dcterms:W3CDTF">2018-03-06T10:05:26Z</dcterms:modified>
</cp:coreProperties>
</file>