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ERVER\Pochta1\OUTBOUND\2021\11\01.11\"/>
    </mc:Choice>
  </mc:AlternateContent>
  <bookViews>
    <workbookView xWindow="120" yWindow="90" windowWidth="19440" windowHeight="9795"/>
  </bookViews>
  <sheets>
    <sheet name="Лист1" sheetId="1" r:id="rId1"/>
  </sheets>
  <externalReferences>
    <externalReference r:id="rId2"/>
  </externalReferences>
  <definedNames>
    <definedName name="_xlnm.Print_Area" localSheetId="0">Лист1!$A$1:$K$37</definedName>
  </definedNames>
  <calcPr calcId="162913"/>
</workbook>
</file>

<file path=xl/calcChain.xml><?xml version="1.0" encoding="utf-8"?>
<calcChain xmlns="http://schemas.openxmlformats.org/spreadsheetml/2006/main">
  <c r="J18" i="1" l="1"/>
  <c r="H18" i="1"/>
  <c r="I18" i="1"/>
  <c r="D27" i="1" l="1"/>
  <c r="C27" i="1"/>
  <c r="I27" i="1"/>
  <c r="J27" i="1" l="1"/>
  <c r="K21" i="1"/>
  <c r="K22" i="1"/>
  <c r="K23" i="1"/>
  <c r="K24" i="1"/>
  <c r="K25" i="1"/>
  <c r="K26" i="1"/>
  <c r="J21" i="1"/>
  <c r="J22" i="1"/>
  <c r="J23" i="1"/>
  <c r="J24" i="1"/>
  <c r="J25" i="1"/>
  <c r="J26" i="1"/>
  <c r="H21" i="1"/>
  <c r="H22" i="1"/>
  <c r="H23" i="1"/>
  <c r="H24" i="1"/>
  <c r="H25" i="1"/>
  <c r="H26" i="1"/>
  <c r="H27" i="1"/>
  <c r="G21" i="1"/>
  <c r="G22" i="1"/>
  <c r="G23" i="1"/>
  <c r="G24" i="1"/>
  <c r="G25" i="1"/>
  <c r="G26" i="1"/>
  <c r="G27" i="1"/>
  <c r="F21" i="1"/>
  <c r="F22" i="1"/>
  <c r="F23" i="1"/>
  <c r="F24" i="1"/>
  <c r="F25" i="1"/>
  <c r="F26" i="1"/>
  <c r="F27" i="1"/>
  <c r="F13" i="1"/>
  <c r="K27" i="1" l="1"/>
  <c r="I12" i="1"/>
  <c r="I16" i="1" l="1"/>
  <c r="F8" i="1" l="1"/>
  <c r="G8" i="1"/>
  <c r="H8" i="1"/>
  <c r="J8" i="1"/>
  <c r="K8" i="1"/>
  <c r="F9" i="1"/>
  <c r="G9" i="1"/>
  <c r="H9" i="1"/>
  <c r="J9" i="1"/>
  <c r="K9" i="1"/>
  <c r="F10" i="1"/>
  <c r="G10" i="1"/>
  <c r="H10" i="1"/>
  <c r="J10" i="1"/>
  <c r="K10" i="1"/>
  <c r="F11" i="1"/>
  <c r="G11" i="1"/>
  <c r="H11" i="1"/>
  <c r="J11" i="1"/>
  <c r="K11" i="1"/>
  <c r="F12" i="1"/>
  <c r="G12" i="1"/>
  <c r="H12" i="1"/>
  <c r="J12" i="1"/>
  <c r="G13" i="1"/>
  <c r="H13" i="1"/>
  <c r="J13" i="1"/>
  <c r="K13" i="1"/>
  <c r="F14" i="1"/>
  <c r="G14" i="1"/>
  <c r="H14" i="1"/>
  <c r="J14" i="1"/>
  <c r="K14" i="1"/>
  <c r="F15" i="1"/>
  <c r="G15" i="1"/>
  <c r="H15" i="1"/>
  <c r="J15" i="1"/>
  <c r="K15" i="1"/>
  <c r="F16" i="1"/>
  <c r="G16" i="1"/>
  <c r="H16" i="1"/>
  <c r="J16" i="1"/>
  <c r="K16" i="1"/>
  <c r="F17" i="1"/>
  <c r="G17" i="1"/>
  <c r="H17" i="1"/>
  <c r="J17" i="1"/>
  <c r="K17" i="1"/>
  <c r="K12" i="1" l="1"/>
  <c r="F18" i="1" l="1"/>
  <c r="G18" i="1"/>
  <c r="K18" i="1"/>
  <c r="L4" i="1" l="1"/>
</calcChain>
</file>

<file path=xl/comments1.xml><?xml version="1.0" encoding="utf-8"?>
<comments xmlns="http://schemas.openxmlformats.org/spreadsheetml/2006/main">
  <authors>
    <author>Oleg</author>
  </authors>
  <commentList>
    <comment ref="L4" authorId="0" shapeId="0">
      <text>
        <r>
          <rPr>
            <b/>
            <sz val="9"/>
            <color indexed="81"/>
            <rFont val="Tahoma"/>
            <family val="2"/>
            <charset val="204"/>
          </rPr>
          <t>Oleg:</t>
        </r>
        <r>
          <rPr>
            <sz val="9"/>
            <color indexed="81"/>
            <rFont val="Tahoma"/>
            <family val="2"/>
            <charset val="204"/>
          </rPr>
          <t xml:space="preserve">
перенос даних по заг фонду
</t>
        </r>
      </text>
    </comment>
  </commentList>
</comments>
</file>

<file path=xl/sharedStrings.xml><?xml version="1.0" encoding="utf-8"?>
<sst xmlns="http://schemas.openxmlformats.org/spreadsheetml/2006/main" count="38" uniqueCount="37">
  <si>
    <t>Аналіз виконання плану по доходах</t>
  </si>
  <si>
    <t>Код</t>
  </si>
  <si>
    <t xml:space="preserve"> Назва </t>
  </si>
  <si>
    <t>Факт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</si>
  <si>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</si>
  <si>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</si>
  <si>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</si>
  <si>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</si>
  <si>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Всього</t>
  </si>
  <si>
    <t>% відхилення</t>
  </si>
  <si>
    <t>(грн.)</t>
  </si>
  <si>
    <t>ЗАГАЛЬНИЙ ФОНД</t>
  </si>
  <si>
    <t>% вик до плану на рік</t>
  </si>
  <si>
    <t>Олена МАРЕНЧУК</t>
  </si>
  <si>
    <t>Начальник відділу фінансів</t>
  </si>
  <si>
    <t>Первомайський р-н  бюджет</t>
  </si>
  <si>
    <t>План на  2021 рік</t>
  </si>
  <si>
    <t>Довідково: 2020 рік  (без ОТГ)</t>
  </si>
  <si>
    <t>Відхилення надходжень 2021 року від 2020року</t>
  </si>
  <si>
    <t>Інші неподаткові надходження  </t>
  </si>
  <si>
    <t>Інші надходження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</si>
  <si>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</si>
  <si>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</si>
  <si>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</si>
  <si>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</si>
  <si>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СПЕЦІАЛЬНИЙ ФОНД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</si>
  <si>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</si>
  <si>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</si>
  <si>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</si>
  <si>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</si>
  <si>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</si>
  <si>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</si>
  <si>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План на січень-жовтень 2021 року</t>
  </si>
  <si>
    <t>% вик до плану на січень-жовтень</t>
  </si>
  <si>
    <t>Відхилення надходжень від плану на січень-жовтень</t>
  </si>
  <si>
    <t>Фактичні надходження за січень-жовтень 2020 року</t>
  </si>
  <si>
    <t>станом на 01  листопада 2021 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</si>
</sst>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7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8"/>
      <name val="Arial Cyr"/>
      <charset val="204"/>
    </font>
    <font>
      <sz val="8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4"/>
      <name val="Arial Cyr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95">
    <xf numFmtId="0" fontId="0" fillId="0" borderId="0"/>
    <xf numFmtId="0" fontId="261" fillId="0" borderId="0"/>
    <xf numFmtId="0" fontId="262" fillId="0" borderId="0"/>
    <xf numFmtId="0" fontId="263" fillId="0" borderId="0"/>
    <xf numFmtId="0" fontId="254" fillId="0" borderId="0"/>
    <xf numFmtId="0" fontId="253" fillId="0" borderId="0"/>
    <xf numFmtId="0" fontId="252" fillId="0" borderId="0"/>
    <xf numFmtId="0" fontId="251" fillId="0" borderId="0"/>
    <xf numFmtId="0" fontId="250" fillId="0" borderId="0"/>
    <xf numFmtId="0" fontId="249" fillId="0" borderId="0"/>
    <xf numFmtId="0" fontId="248" fillId="0" borderId="0"/>
    <xf numFmtId="0" fontId="247" fillId="0" borderId="0"/>
    <xf numFmtId="0" fontId="246" fillId="0" borderId="0"/>
    <xf numFmtId="0" fontId="245" fillId="0" borderId="0"/>
    <xf numFmtId="0" fontId="244" fillId="0" borderId="0"/>
    <xf numFmtId="0" fontId="243" fillId="0" borderId="0"/>
    <xf numFmtId="0" fontId="242" fillId="0" borderId="0"/>
    <xf numFmtId="0" fontId="241" fillId="0" borderId="0"/>
    <xf numFmtId="0" fontId="240" fillId="0" borderId="0"/>
    <xf numFmtId="0" fontId="239" fillId="0" borderId="0"/>
    <xf numFmtId="0" fontId="238" fillId="0" borderId="0"/>
    <xf numFmtId="0" fontId="237" fillId="0" borderId="0"/>
    <xf numFmtId="0" fontId="236" fillId="0" borderId="0"/>
    <xf numFmtId="0" fontId="235" fillId="0" borderId="0"/>
    <xf numFmtId="0" fontId="234" fillId="0" borderId="0"/>
    <xf numFmtId="0" fontId="233" fillId="0" borderId="0"/>
    <xf numFmtId="0" fontId="232" fillId="0" borderId="0"/>
    <xf numFmtId="0" fontId="231" fillId="0" borderId="0"/>
    <xf numFmtId="0" fontId="230" fillId="0" borderId="0"/>
    <xf numFmtId="0" fontId="229" fillId="0" borderId="0"/>
    <xf numFmtId="0" fontId="228" fillId="0" borderId="0"/>
    <xf numFmtId="0" fontId="228" fillId="0" borderId="0"/>
    <xf numFmtId="0" fontId="227" fillId="0" borderId="0"/>
    <xf numFmtId="0" fontId="226" fillId="0" borderId="0"/>
    <xf numFmtId="0" fontId="225" fillId="0" borderId="0"/>
    <xf numFmtId="0" fontId="224" fillId="0" borderId="0"/>
    <xf numFmtId="0" fontId="223" fillId="0" borderId="0"/>
    <xf numFmtId="0" fontId="222" fillId="0" borderId="0"/>
    <xf numFmtId="0" fontId="221" fillId="0" borderId="0"/>
    <xf numFmtId="0" fontId="220" fillId="0" borderId="0"/>
    <xf numFmtId="0" fontId="219" fillId="0" borderId="0"/>
    <xf numFmtId="0" fontId="218" fillId="0" borderId="0"/>
    <xf numFmtId="0" fontId="217" fillId="0" borderId="0"/>
    <xf numFmtId="0" fontId="216" fillId="0" borderId="0"/>
    <xf numFmtId="0" fontId="215" fillId="0" borderId="0"/>
    <xf numFmtId="0" fontId="214" fillId="0" borderId="0"/>
    <xf numFmtId="0" fontId="213" fillId="0" borderId="0"/>
    <xf numFmtId="0" fontId="212" fillId="0" borderId="0"/>
    <xf numFmtId="0" fontId="211" fillId="0" borderId="0"/>
    <xf numFmtId="0" fontId="210" fillId="0" borderId="0"/>
    <xf numFmtId="0" fontId="209" fillId="0" borderId="0"/>
    <xf numFmtId="0" fontId="208" fillId="0" borderId="0"/>
    <xf numFmtId="0" fontId="207" fillId="0" borderId="0"/>
    <xf numFmtId="0" fontId="206" fillId="0" borderId="0"/>
    <xf numFmtId="0" fontId="205" fillId="0" borderId="0"/>
    <xf numFmtId="0" fontId="204" fillId="0" borderId="0"/>
    <xf numFmtId="0" fontId="203" fillId="0" borderId="0"/>
    <xf numFmtId="0" fontId="202" fillId="0" borderId="0"/>
    <xf numFmtId="0" fontId="201" fillId="0" borderId="0"/>
    <xf numFmtId="0" fontId="200" fillId="0" borderId="0"/>
    <xf numFmtId="0" fontId="199" fillId="0" borderId="0"/>
    <xf numFmtId="0" fontId="198" fillId="0" borderId="0"/>
    <xf numFmtId="0" fontId="197" fillId="0" borderId="0"/>
    <xf numFmtId="0" fontId="196" fillId="0" borderId="0"/>
    <xf numFmtId="0" fontId="195" fillId="0" borderId="0"/>
    <xf numFmtId="0" fontId="194" fillId="0" borderId="0"/>
    <xf numFmtId="0" fontId="193" fillId="0" borderId="0"/>
    <xf numFmtId="0" fontId="192" fillId="0" borderId="0"/>
    <xf numFmtId="0" fontId="191" fillId="0" borderId="0"/>
    <xf numFmtId="0" fontId="190" fillId="0" borderId="0"/>
    <xf numFmtId="0" fontId="189" fillId="0" borderId="0"/>
    <xf numFmtId="0" fontId="188" fillId="0" borderId="0"/>
    <xf numFmtId="0" fontId="187" fillId="0" borderId="0"/>
    <xf numFmtId="0" fontId="186" fillId="0" borderId="0"/>
    <xf numFmtId="0" fontId="185" fillId="0" borderId="0"/>
    <xf numFmtId="0" fontId="184" fillId="0" borderId="0"/>
    <xf numFmtId="0" fontId="183" fillId="0" borderId="0"/>
    <xf numFmtId="0" fontId="182" fillId="0" borderId="0"/>
    <xf numFmtId="0" fontId="181" fillId="0" borderId="0"/>
    <xf numFmtId="0" fontId="180" fillId="0" borderId="0"/>
    <xf numFmtId="0" fontId="179" fillId="0" borderId="0"/>
    <xf numFmtId="0" fontId="178" fillId="0" borderId="0"/>
    <xf numFmtId="0" fontId="177" fillId="0" borderId="0"/>
    <xf numFmtId="0" fontId="176" fillId="0" borderId="0"/>
    <xf numFmtId="0" fontId="175" fillId="0" borderId="0"/>
    <xf numFmtId="0" fontId="174" fillId="0" borderId="0"/>
    <xf numFmtId="0" fontId="173" fillId="0" borderId="0"/>
    <xf numFmtId="0" fontId="172" fillId="0" borderId="0"/>
    <xf numFmtId="0" fontId="171" fillId="0" borderId="0"/>
    <xf numFmtId="0" fontId="170" fillId="0" borderId="0"/>
    <xf numFmtId="0" fontId="169" fillId="0" borderId="0"/>
    <xf numFmtId="0" fontId="168" fillId="0" borderId="0"/>
    <xf numFmtId="0" fontId="167" fillId="0" borderId="0"/>
    <xf numFmtId="0" fontId="166" fillId="0" borderId="0"/>
    <xf numFmtId="0" fontId="255" fillId="0" borderId="0"/>
    <xf numFmtId="0" fontId="250" fillId="0" borderId="0"/>
    <xf numFmtId="0" fontId="166" fillId="0" borderId="0"/>
    <xf numFmtId="0" fontId="166" fillId="0" borderId="0"/>
    <xf numFmtId="0" fontId="166" fillId="0" borderId="0"/>
    <xf numFmtId="0" fontId="250" fillId="0" borderId="0"/>
    <xf numFmtId="0" fontId="250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5" fillId="0" borderId="0"/>
    <xf numFmtId="0" fontId="164" fillId="0" borderId="0"/>
    <xf numFmtId="0" fontId="163" fillId="0" borderId="0"/>
    <xf numFmtId="0" fontId="162" fillId="0" borderId="0"/>
    <xf numFmtId="0" fontId="161" fillId="0" borderId="0"/>
    <xf numFmtId="0" fontId="160" fillId="0" borderId="0"/>
    <xf numFmtId="0" fontId="159" fillId="0" borderId="0"/>
    <xf numFmtId="0" fontId="158" fillId="0" borderId="0"/>
    <xf numFmtId="0" fontId="157" fillId="0" borderId="0"/>
    <xf numFmtId="0" fontId="156" fillId="0" borderId="0"/>
    <xf numFmtId="0" fontId="155" fillId="0" borderId="0"/>
    <xf numFmtId="0" fontId="154" fillId="0" borderId="0"/>
    <xf numFmtId="0" fontId="153" fillId="0" borderId="0"/>
    <xf numFmtId="0" fontId="152" fillId="0" borderId="0"/>
    <xf numFmtId="0" fontId="151" fillId="0" borderId="0"/>
    <xf numFmtId="0" fontId="150" fillId="0" borderId="0"/>
    <xf numFmtId="0" fontId="149" fillId="0" borderId="0"/>
    <xf numFmtId="0" fontId="148" fillId="0" borderId="0"/>
    <xf numFmtId="0" fontId="147" fillId="0" borderId="0"/>
    <xf numFmtId="0" fontId="146" fillId="0" borderId="0"/>
    <xf numFmtId="0" fontId="145" fillId="0" borderId="0"/>
    <xf numFmtId="0" fontId="144" fillId="0" borderId="0"/>
    <xf numFmtId="0" fontId="143" fillId="0" borderId="0"/>
    <xf numFmtId="0" fontId="142" fillId="0" borderId="0"/>
    <xf numFmtId="0" fontId="141" fillId="0" borderId="0"/>
    <xf numFmtId="0" fontId="140" fillId="0" borderId="0"/>
    <xf numFmtId="0" fontId="255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39" fillId="0" borderId="0"/>
    <xf numFmtId="0" fontId="138" fillId="0" borderId="0"/>
    <xf numFmtId="0" fontId="137" fillId="0" borderId="0"/>
    <xf numFmtId="0" fontId="136" fillId="0" borderId="0"/>
    <xf numFmtId="0" fontId="135" fillId="0" borderId="0"/>
    <xf numFmtId="0" fontId="134" fillId="0" borderId="0"/>
    <xf numFmtId="0" fontId="133" fillId="0" borderId="0"/>
    <xf numFmtId="0" fontId="132" fillId="0" borderId="0"/>
    <xf numFmtId="0" fontId="131" fillId="0" borderId="0"/>
    <xf numFmtId="0" fontId="130" fillId="0" borderId="0"/>
    <xf numFmtId="0" fontId="129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255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256" fillId="0" borderId="0" xfId="0" applyFont="1"/>
    <xf numFmtId="0" fontId="256" fillId="0" borderId="0" xfId="0" applyFont="1" applyAlignment="1">
      <alignment horizontal="center"/>
    </xf>
    <xf numFmtId="0" fontId="0" fillId="0" borderId="1" xfId="0" applyBorder="1"/>
    <xf numFmtId="0" fontId="256" fillId="2" borderId="1" xfId="0" applyFont="1" applyFill="1" applyBorder="1" applyAlignment="1">
      <alignment horizontal="center" wrapText="1"/>
    </xf>
    <xf numFmtId="0" fontId="256" fillId="0" borderId="1" xfId="0" applyFont="1" applyBorder="1" applyAlignment="1">
      <alignment horizontal="center" wrapText="1"/>
    </xf>
    <xf numFmtId="0" fontId="256" fillId="0" borderId="1" xfId="0" applyFont="1" applyBorder="1"/>
    <xf numFmtId="0" fontId="256" fillId="3" borderId="1" xfId="0" applyFont="1" applyFill="1" applyBorder="1"/>
    <xf numFmtId="0" fontId="0" fillId="0" borderId="1" xfId="0" applyFont="1" applyBorder="1"/>
    <xf numFmtId="0" fontId="0" fillId="0" borderId="0" xfId="0" applyFont="1"/>
    <xf numFmtId="14" fontId="256" fillId="0" borderId="0" xfId="0" applyNumberFormat="1" applyFont="1" applyAlignment="1"/>
    <xf numFmtId="14" fontId="268" fillId="0" borderId="0" xfId="0" applyNumberFormat="1" applyFont="1" applyAlignment="1"/>
    <xf numFmtId="0" fontId="270" fillId="0" borderId="0" xfId="0" applyFont="1"/>
    <xf numFmtId="0" fontId="266" fillId="0" borderId="1" xfId="963" applyFont="1" applyBorder="1"/>
    <xf numFmtId="0" fontId="267" fillId="0" borderId="1" xfId="963" applyFont="1" applyBorder="1"/>
    <xf numFmtId="0" fontId="267" fillId="3" borderId="1" xfId="963" applyFont="1" applyFill="1" applyBorder="1"/>
    <xf numFmtId="0" fontId="271" fillId="0" borderId="1" xfId="0" applyFont="1" applyBorder="1"/>
    <xf numFmtId="164" fontId="271" fillId="0" borderId="1" xfId="0" applyNumberFormat="1" applyFont="1" applyBorder="1"/>
    <xf numFmtId="2" fontId="271" fillId="0" borderId="1" xfId="0" applyNumberFormat="1" applyFont="1" applyBorder="1"/>
    <xf numFmtId="0" fontId="272" fillId="0" borderId="1" xfId="0" applyFont="1" applyBorder="1"/>
    <xf numFmtId="0" fontId="271" fillId="3" borderId="1" xfId="0" applyFont="1" applyFill="1" applyBorder="1"/>
    <xf numFmtId="0" fontId="273" fillId="0" borderId="1" xfId="0" applyFont="1" applyBorder="1"/>
    <xf numFmtId="0" fontId="267" fillId="0" borderId="1" xfId="969" applyFont="1" applyBorder="1"/>
    <xf numFmtId="0" fontId="274" fillId="0" borderId="1" xfId="0" applyFont="1" applyBorder="1" applyAlignment="1">
      <alignment horizontal="center"/>
    </xf>
    <xf numFmtId="2" fontId="271" fillId="0" borderId="1" xfId="0" applyNumberFormat="1" applyFont="1" applyBorder="1" applyAlignment="1">
      <alignment horizontal="center"/>
    </xf>
    <xf numFmtId="2" fontId="272" fillId="0" borderId="1" xfId="0" applyNumberFormat="1" applyFont="1" applyBorder="1"/>
    <xf numFmtId="2" fontId="271" fillId="3" borderId="1" xfId="0" applyNumberFormat="1" applyFont="1" applyFill="1" applyBorder="1"/>
    <xf numFmtId="164" fontId="272" fillId="0" borderId="1" xfId="0" applyNumberFormat="1" applyFont="1" applyBorder="1"/>
    <xf numFmtId="164" fontId="271" fillId="3" borderId="1" xfId="0" applyNumberFormat="1" applyFont="1" applyFill="1" applyBorder="1"/>
    <xf numFmtId="0" fontId="17" fillId="0" borderId="1" xfId="978" applyBorder="1"/>
    <xf numFmtId="0" fontId="0" fillId="0" borderId="1" xfId="0" applyBorder="1" applyAlignment="1">
      <alignment wrapText="1"/>
    </xf>
    <xf numFmtId="0" fontId="275" fillId="0" borderId="0" xfId="0" applyFont="1"/>
    <xf numFmtId="0" fontId="276" fillId="0" borderId="0" xfId="0" applyFont="1"/>
    <xf numFmtId="164" fontId="271" fillId="4" borderId="1" xfId="0" applyNumberFormat="1" applyFont="1" applyFill="1" applyBorder="1"/>
    <xf numFmtId="2" fontId="271" fillId="4" borderId="1" xfId="0" applyNumberFormat="1" applyFont="1" applyFill="1" applyBorder="1"/>
    <xf numFmtId="0" fontId="256" fillId="4" borderId="1" xfId="0" applyFont="1" applyFill="1" applyBorder="1"/>
    <xf numFmtId="0" fontId="267" fillId="4" borderId="1" xfId="963" applyFont="1" applyFill="1" applyBorder="1"/>
    <xf numFmtId="0" fontId="271" fillId="4" borderId="1" xfId="0" applyFont="1" applyFill="1" applyBorder="1"/>
    <xf numFmtId="0" fontId="267" fillId="4" borderId="1" xfId="942" applyFont="1" applyFill="1" applyBorder="1"/>
    <xf numFmtId="1" fontId="271" fillId="3" borderId="1" xfId="0" applyNumberFormat="1" applyFont="1" applyFill="1" applyBorder="1"/>
    <xf numFmtId="164" fontId="275" fillId="4" borderId="1" xfId="0" applyNumberFormat="1" applyFont="1" applyFill="1" applyBorder="1"/>
    <xf numFmtId="164" fontId="265" fillId="4" borderId="1" xfId="0" applyNumberFormat="1" applyFont="1" applyFill="1" applyBorder="1"/>
    <xf numFmtId="164" fontId="264" fillId="5" borderId="1" xfId="0" applyNumberFormat="1" applyFont="1" applyFill="1" applyBorder="1"/>
    <xf numFmtId="2" fontId="267" fillId="0" borderId="1" xfId="969" applyNumberFormat="1" applyFont="1" applyBorder="1"/>
    <xf numFmtId="0" fontId="266" fillId="0" borderId="1" xfId="986" applyFont="1" applyBorder="1"/>
    <xf numFmtId="2" fontId="267" fillId="3" borderId="1" xfId="942" applyNumberFormat="1" applyFont="1" applyFill="1" applyBorder="1"/>
    <xf numFmtId="0" fontId="267" fillId="0" borderId="1" xfId="986" applyFont="1" applyBorder="1"/>
    <xf numFmtId="2" fontId="266" fillId="0" borderId="1" xfId="986" applyNumberFormat="1" applyFont="1" applyBorder="1"/>
    <xf numFmtId="2" fontId="267" fillId="0" borderId="1" xfId="986" applyNumberFormat="1" applyFont="1" applyBorder="1"/>
    <xf numFmtId="0" fontId="266" fillId="0" borderId="1" xfId="993" applyFont="1" applyBorder="1"/>
    <xf numFmtId="0" fontId="267" fillId="0" borderId="1" xfId="993" applyFont="1" applyBorder="1"/>
    <xf numFmtId="0" fontId="267" fillId="3" borderId="1" xfId="993" applyFont="1" applyFill="1" applyBorder="1"/>
    <xf numFmtId="0" fontId="257" fillId="0" borderId="0" xfId="0" applyFont="1" applyAlignment="1">
      <alignment horizontal="center"/>
    </xf>
    <xf numFmtId="0" fontId="256" fillId="0" borderId="0" xfId="0" applyFont="1" applyAlignment="1">
      <alignment horizontal="center"/>
    </xf>
    <xf numFmtId="0" fontId="256" fillId="0" borderId="3" xfId="0" applyFont="1" applyBorder="1" applyAlignment="1">
      <alignment horizontal="center" wrapText="1"/>
    </xf>
    <xf numFmtId="0" fontId="256" fillId="0" borderId="4" xfId="0" applyFont="1" applyBorder="1" applyAlignment="1">
      <alignment horizontal="center" wrapText="1"/>
    </xf>
    <xf numFmtId="0" fontId="256" fillId="0" borderId="5" xfId="0" applyFont="1" applyBorder="1" applyAlignment="1">
      <alignment horizontal="center" wrapText="1"/>
    </xf>
    <xf numFmtId="0" fontId="256" fillId="0" borderId="1" xfId="0" applyFont="1" applyBorder="1" applyAlignment="1">
      <alignment horizontal="center"/>
    </xf>
    <xf numFmtId="0" fontId="264" fillId="0" borderId="1" xfId="0" applyFont="1" applyBorder="1" applyAlignment="1">
      <alignment horizontal="center" wrapText="1"/>
    </xf>
    <xf numFmtId="0" fontId="256" fillId="0" borderId="1" xfId="0" applyFont="1" applyBorder="1" applyAlignment="1">
      <alignment horizontal="center" wrapText="1"/>
    </xf>
    <xf numFmtId="0" fontId="269" fillId="0" borderId="6" xfId="0" applyFont="1" applyBorder="1" applyAlignment="1">
      <alignment horizontal="center" wrapText="1"/>
    </xf>
    <xf numFmtId="0" fontId="269" fillId="0" borderId="2" xfId="0" applyFont="1" applyBorder="1" applyAlignment="1">
      <alignment horizontal="center" wrapText="1"/>
    </xf>
    <xf numFmtId="0" fontId="271" fillId="0" borderId="7" xfId="0" applyFont="1" applyBorder="1" applyAlignment="1">
      <alignment horizontal="center"/>
    </xf>
    <xf numFmtId="0" fontId="264" fillId="0" borderId="7" xfId="0" applyFont="1" applyBorder="1" applyAlignment="1">
      <alignment horizontal="center" wrapText="1"/>
    </xf>
    <xf numFmtId="0" fontId="264" fillId="0" borderId="8" xfId="0" applyFont="1" applyBorder="1" applyAlignment="1">
      <alignment horizontal="center" wrapText="1"/>
    </xf>
    <xf numFmtId="0" fontId="264" fillId="0" borderId="3" xfId="0" applyFont="1" applyBorder="1" applyAlignment="1">
      <alignment horizontal="center"/>
    </xf>
    <xf numFmtId="0" fontId="264" fillId="0" borderId="4" xfId="0" applyFont="1" applyBorder="1" applyAlignment="1">
      <alignment horizontal="center"/>
    </xf>
    <xf numFmtId="0" fontId="264" fillId="0" borderId="5" xfId="0" applyFont="1" applyBorder="1" applyAlignment="1">
      <alignment horizontal="center"/>
    </xf>
    <xf numFmtId="0" fontId="269" fillId="0" borderId="1" xfId="0" applyFont="1" applyBorder="1" applyAlignment="1">
      <alignment horizontal="center" wrapText="1"/>
    </xf>
    <xf numFmtId="0" fontId="264" fillId="0" borderId="6" xfId="0" applyFont="1" applyBorder="1" applyAlignment="1">
      <alignment horizontal="center" wrapText="1"/>
    </xf>
    <xf numFmtId="0" fontId="264" fillId="0" borderId="2" xfId="0" applyFont="1" applyBorder="1" applyAlignment="1">
      <alignment horizontal="center" wrapText="1"/>
    </xf>
    <xf numFmtId="0" fontId="266" fillId="0" borderId="1" xfId="994" applyFont="1" applyBorder="1"/>
    <xf numFmtId="0" fontId="267" fillId="0" borderId="1" xfId="994" applyFont="1" applyBorder="1"/>
    <xf numFmtId="0" fontId="267" fillId="3" borderId="1" xfId="994" applyFont="1" applyFill="1" applyBorder="1"/>
  </cellXfs>
  <cellStyles count="995">
    <cellStyle name="Обычный" xfId="0" builtinId="0"/>
    <cellStyle name="Обычный 10" xfId="9"/>
    <cellStyle name="Обычный 10 2" xfId="101"/>
    <cellStyle name="Обычный 10 2 2" xfId="303"/>
    <cellStyle name="Обычный 10 2 2 2" xfId="748"/>
    <cellStyle name="Обычный 10 2 3" xfId="547"/>
    <cellStyle name="Обычный 10 3" xfId="215"/>
    <cellStyle name="Обычный 10 3 2" xfId="660"/>
    <cellStyle name="Обычный 10 4" xfId="459"/>
    <cellStyle name="Обычный 100" xfId="189"/>
    <cellStyle name="Обычный 100 2" xfId="391"/>
    <cellStyle name="Обычный 100 2 2" xfId="836"/>
    <cellStyle name="Обычный 100 3" xfId="635"/>
    <cellStyle name="Обычный 101" xfId="190"/>
    <cellStyle name="Обычный 101 2" xfId="392"/>
    <cellStyle name="Обычный 101 2 2" xfId="837"/>
    <cellStyle name="Обычный 101 3" xfId="636"/>
    <cellStyle name="Обычный 102" xfId="191"/>
    <cellStyle name="Обычный 102 2" xfId="393"/>
    <cellStyle name="Обычный 102 2 2" xfId="838"/>
    <cellStyle name="Обычный 102 3" xfId="637"/>
    <cellStyle name="Обычный 103" xfId="192"/>
    <cellStyle name="Обычный 103 2" xfId="394"/>
    <cellStyle name="Обычный 103 2 2" xfId="839"/>
    <cellStyle name="Обычный 103 3" xfId="638"/>
    <cellStyle name="Обычный 104" xfId="193"/>
    <cellStyle name="Обычный 104 2" xfId="395"/>
    <cellStyle name="Обычный 104 2 2" xfId="840"/>
    <cellStyle name="Обычный 104 3" xfId="639"/>
    <cellStyle name="Обычный 105" xfId="194"/>
    <cellStyle name="Обычный 105 2" xfId="396"/>
    <cellStyle name="Обычный 105 2 2" xfId="841"/>
    <cellStyle name="Обычный 105 3" xfId="640"/>
    <cellStyle name="Обычный 106" xfId="195"/>
    <cellStyle name="Обычный 106 2" xfId="397"/>
    <cellStyle name="Обычный 106 2 2" xfId="842"/>
    <cellStyle name="Обычный 106 3" xfId="641"/>
    <cellStyle name="Обычный 107" xfId="196"/>
    <cellStyle name="Обычный 107 2" xfId="398"/>
    <cellStyle name="Обычный 107 2 2" xfId="843"/>
    <cellStyle name="Обычный 107 3" xfId="642"/>
    <cellStyle name="Обычный 108" xfId="197"/>
    <cellStyle name="Обычный 108 2" xfId="399"/>
    <cellStyle name="Обычный 108 2 2" xfId="844"/>
    <cellStyle name="Обычный 108 3" xfId="643"/>
    <cellStyle name="Обычный 109" xfId="198"/>
    <cellStyle name="Обычный 109 2" xfId="400"/>
    <cellStyle name="Обычный 109 2 2" xfId="845"/>
    <cellStyle name="Обычный 109 3" xfId="644"/>
    <cellStyle name="Обычный 11" xfId="10"/>
    <cellStyle name="Обычный 11 2" xfId="102"/>
    <cellStyle name="Обычный 11 2 2" xfId="304"/>
    <cellStyle name="Обычный 11 2 2 2" xfId="749"/>
    <cellStyle name="Обычный 11 2 3" xfId="548"/>
    <cellStyle name="Обычный 11 3" xfId="216"/>
    <cellStyle name="Обычный 11 3 2" xfId="661"/>
    <cellStyle name="Обычный 11 4" xfId="460"/>
    <cellStyle name="Обычный 110" xfId="199"/>
    <cellStyle name="Обычный 110 2" xfId="401"/>
    <cellStyle name="Обычный 110 2 2" xfId="846"/>
    <cellStyle name="Обычный 110 3" xfId="645"/>
    <cellStyle name="Обычный 111" xfId="200"/>
    <cellStyle name="Обычный 111 2" xfId="402"/>
    <cellStyle name="Обычный 111 2 2" xfId="847"/>
    <cellStyle name="Обычный 111 3" xfId="646"/>
    <cellStyle name="Обычный 112" xfId="201"/>
    <cellStyle name="Обычный 112 2" xfId="403"/>
    <cellStyle name="Обычный 112 2 2" xfId="848"/>
    <cellStyle name="Обычный 112 3" xfId="647"/>
    <cellStyle name="Обычный 113" xfId="202"/>
    <cellStyle name="Обычный 113 2" xfId="404"/>
    <cellStyle name="Обычный 113 2 2" xfId="849"/>
    <cellStyle name="Обычный 113 3" xfId="648"/>
    <cellStyle name="Обычный 114" xfId="203"/>
    <cellStyle name="Обычный 114 2" xfId="405"/>
    <cellStyle name="Обычный 114 2 2" xfId="850"/>
    <cellStyle name="Обычный 114 3" xfId="649"/>
    <cellStyle name="Обычный 115" xfId="204"/>
    <cellStyle name="Обычный 115 2" xfId="406"/>
    <cellStyle name="Обычный 115 2 2" xfId="851"/>
    <cellStyle name="Обычный 115 3" xfId="650"/>
    <cellStyle name="Обычный 116" xfId="205"/>
    <cellStyle name="Обычный 116 2" xfId="407"/>
    <cellStyle name="Обычный 116 2 2" xfId="852"/>
    <cellStyle name="Обычный 116 3" xfId="651"/>
    <cellStyle name="Обычный 117" xfId="206"/>
    <cellStyle name="Обычный 117 2" xfId="408"/>
    <cellStyle name="Обычный 117 2 2" xfId="853"/>
    <cellStyle name="Обычный 117 3" xfId="652"/>
    <cellStyle name="Обычный 118" xfId="207"/>
    <cellStyle name="Обычный 118 2" xfId="409"/>
    <cellStyle name="Обычный 118 2 2" xfId="854"/>
    <cellStyle name="Обычный 118 3" xfId="653"/>
    <cellStyle name="Обычный 119" xfId="208"/>
    <cellStyle name="Обычный 119 2" xfId="410"/>
    <cellStyle name="Обычный 119 2 2" xfId="855"/>
    <cellStyle name="Обычный 119 3" xfId="654"/>
    <cellStyle name="Обычный 12" xfId="11"/>
    <cellStyle name="Обычный 12 2" xfId="103"/>
    <cellStyle name="Обычный 12 2 2" xfId="305"/>
    <cellStyle name="Обычный 12 2 2 2" xfId="750"/>
    <cellStyle name="Обычный 12 2 3" xfId="549"/>
    <cellStyle name="Обычный 12 3" xfId="217"/>
    <cellStyle name="Обычный 12 3 2" xfId="662"/>
    <cellStyle name="Обычный 12 4" xfId="461"/>
    <cellStyle name="Обычный 120" xfId="209"/>
    <cellStyle name="Обычный 120 2" xfId="411"/>
    <cellStyle name="Обычный 120 2 2" xfId="856"/>
    <cellStyle name="Обычный 120 3" xfId="655"/>
    <cellStyle name="Обычный 121" xfId="210"/>
    <cellStyle name="Обычный 121 2" xfId="656"/>
    <cellStyle name="Обычный 122" xfId="211"/>
    <cellStyle name="Обычный 123" xfId="412"/>
    <cellStyle name="Обычный 123 2" xfId="857"/>
    <cellStyle name="Обычный 124" xfId="413"/>
    <cellStyle name="Обычный 124 2" xfId="858"/>
    <cellStyle name="Обычный 125" xfId="414"/>
    <cellStyle name="Обычный 125 2" xfId="859"/>
    <cellStyle name="Обычный 126" xfId="415"/>
    <cellStyle name="Обычный 126 2" xfId="860"/>
    <cellStyle name="Обычный 127" xfId="416"/>
    <cellStyle name="Обычный 127 2" xfId="861"/>
    <cellStyle name="Обычный 128" xfId="417"/>
    <cellStyle name="Обычный 128 2" xfId="862"/>
    <cellStyle name="Обычный 129" xfId="418"/>
    <cellStyle name="Обычный 129 2" xfId="863"/>
    <cellStyle name="Обычный 13" xfId="12"/>
    <cellStyle name="Обычный 13 2" xfId="104"/>
    <cellStyle name="Обычный 13 2 2" xfId="306"/>
    <cellStyle name="Обычный 13 2 2 2" xfId="751"/>
    <cellStyle name="Обычный 13 2 3" xfId="550"/>
    <cellStyle name="Обычный 13 3" xfId="218"/>
    <cellStyle name="Обычный 13 3 2" xfId="663"/>
    <cellStyle name="Обычный 13 4" xfId="462"/>
    <cellStyle name="Обычный 130" xfId="419"/>
    <cellStyle name="Обычный 130 2" xfId="864"/>
    <cellStyle name="Обычный 131" xfId="420"/>
    <cellStyle name="Обычный 131 2" xfId="865"/>
    <cellStyle name="Обычный 132" xfId="421"/>
    <cellStyle name="Обычный 132 2" xfId="866"/>
    <cellStyle name="Обычный 133" xfId="422"/>
    <cellStyle name="Обычный 133 2" xfId="867"/>
    <cellStyle name="Обычный 134" xfId="423"/>
    <cellStyle name="Обычный 134 2" xfId="868"/>
    <cellStyle name="Обычный 135" xfId="424"/>
    <cellStyle name="Обычный 135 2" xfId="869"/>
    <cellStyle name="Обычный 136" xfId="425"/>
    <cellStyle name="Обычный 136 2" xfId="870"/>
    <cellStyle name="Обычный 137" xfId="426"/>
    <cellStyle name="Обычный 137 2" xfId="871"/>
    <cellStyle name="Обычный 138" xfId="427"/>
    <cellStyle name="Обычный 138 2" xfId="872"/>
    <cellStyle name="Обычный 139" xfId="428"/>
    <cellStyle name="Обычный 139 2" xfId="873"/>
    <cellStyle name="Обычный 14" xfId="13"/>
    <cellStyle name="Обычный 14 2" xfId="105"/>
    <cellStyle name="Обычный 14 2 2" xfId="307"/>
    <cellStyle name="Обычный 14 2 2 2" xfId="752"/>
    <cellStyle name="Обычный 14 2 3" xfId="551"/>
    <cellStyle name="Обычный 14 3" xfId="219"/>
    <cellStyle name="Обычный 14 3 2" xfId="664"/>
    <cellStyle name="Обычный 14 4" xfId="463"/>
    <cellStyle name="Обычный 140" xfId="429"/>
    <cellStyle name="Обычный 140 2" xfId="874"/>
    <cellStyle name="Обычный 141" xfId="430"/>
    <cellStyle name="Обычный 141 2" xfId="875"/>
    <cellStyle name="Обычный 142" xfId="431"/>
    <cellStyle name="Обычный 142 2" xfId="876"/>
    <cellStyle name="Обычный 143" xfId="432"/>
    <cellStyle name="Обычный 143 2" xfId="877"/>
    <cellStyle name="Обычный 144" xfId="433"/>
    <cellStyle name="Обычный 144 2" xfId="878"/>
    <cellStyle name="Обычный 145" xfId="434"/>
    <cellStyle name="Обычный 145 2" xfId="879"/>
    <cellStyle name="Обычный 146" xfId="435"/>
    <cellStyle name="Обычный 146 2" xfId="880"/>
    <cellStyle name="Обычный 147" xfId="436"/>
    <cellStyle name="Обычный 147 2" xfId="881"/>
    <cellStyle name="Обычный 148" xfId="437"/>
    <cellStyle name="Обычный 148 2" xfId="882"/>
    <cellStyle name="Обычный 149" xfId="438"/>
    <cellStyle name="Обычный 149 2" xfId="883"/>
    <cellStyle name="Обычный 15" xfId="14"/>
    <cellStyle name="Обычный 15 2" xfId="106"/>
    <cellStyle name="Обычный 15 2 2" xfId="308"/>
    <cellStyle name="Обычный 15 2 2 2" xfId="753"/>
    <cellStyle name="Обычный 15 2 3" xfId="552"/>
    <cellStyle name="Обычный 15 3" xfId="220"/>
    <cellStyle name="Обычный 15 3 2" xfId="665"/>
    <cellStyle name="Обычный 15 4" xfId="464"/>
    <cellStyle name="Обычный 150" xfId="439"/>
    <cellStyle name="Обычный 150 2" xfId="884"/>
    <cellStyle name="Обычный 151" xfId="440"/>
    <cellStyle name="Обычный 151 2" xfId="885"/>
    <cellStyle name="Обычный 152" xfId="441"/>
    <cellStyle name="Обычный 152 2" xfId="886"/>
    <cellStyle name="Обычный 153" xfId="442"/>
    <cellStyle name="Обычный 153 2" xfId="887"/>
    <cellStyle name="Обычный 154" xfId="443"/>
    <cellStyle name="Обычный 154 2" xfId="888"/>
    <cellStyle name="Обычный 155" xfId="444"/>
    <cellStyle name="Обычный 155 2" xfId="889"/>
    <cellStyle name="Обычный 156" xfId="445"/>
    <cellStyle name="Обычный 156 2" xfId="890"/>
    <cellStyle name="Обычный 157" xfId="446"/>
    <cellStyle name="Обычный 157 2" xfId="891"/>
    <cellStyle name="Обычный 158" xfId="447"/>
    <cellStyle name="Обычный 158 2" xfId="892"/>
    <cellStyle name="Обычный 159" xfId="448"/>
    <cellStyle name="Обычный 159 2" xfId="893"/>
    <cellStyle name="Обычный 16" xfId="15"/>
    <cellStyle name="Обычный 16 2" xfId="107"/>
    <cellStyle name="Обычный 16 2 2" xfId="309"/>
    <cellStyle name="Обычный 16 2 2 2" xfId="754"/>
    <cellStyle name="Обычный 16 2 3" xfId="553"/>
    <cellStyle name="Обычный 16 3" xfId="221"/>
    <cellStyle name="Обычный 16 3 2" xfId="666"/>
    <cellStyle name="Обычный 16 4" xfId="465"/>
    <cellStyle name="Обычный 160" xfId="449"/>
    <cellStyle name="Обычный 160 2" xfId="894"/>
    <cellStyle name="Обычный 161" xfId="450"/>
    <cellStyle name="Обычный 161 2" xfId="895"/>
    <cellStyle name="Обычный 162" xfId="451"/>
    <cellStyle name="Обычный 162 2" xfId="896"/>
    <cellStyle name="Обычный 163" xfId="452"/>
    <cellStyle name="Обычный 163 2" xfId="897"/>
    <cellStyle name="Обычный 164" xfId="453"/>
    <cellStyle name="Обычный 164 2" xfId="898"/>
    <cellStyle name="Обычный 165" xfId="454"/>
    <cellStyle name="Обычный 166" xfId="455"/>
    <cellStyle name="Обычный 167" xfId="899"/>
    <cellStyle name="Обычный 168" xfId="900"/>
    <cellStyle name="Обычный 169" xfId="901"/>
    <cellStyle name="Обычный 17" xfId="16"/>
    <cellStyle name="Обычный 17 2" xfId="108"/>
    <cellStyle name="Обычный 17 2 2" xfId="310"/>
    <cellStyle name="Обычный 17 2 2 2" xfId="755"/>
    <cellStyle name="Обычный 17 2 3" xfId="554"/>
    <cellStyle name="Обычный 17 3" xfId="222"/>
    <cellStyle name="Обычный 17 3 2" xfId="667"/>
    <cellStyle name="Обычный 17 4" xfId="466"/>
    <cellStyle name="Обычный 170" xfId="902"/>
    <cellStyle name="Обычный 171" xfId="903"/>
    <cellStyle name="Обычный 172" xfId="904"/>
    <cellStyle name="Обычный 173" xfId="905"/>
    <cellStyle name="Обычный 174" xfId="906"/>
    <cellStyle name="Обычный 175" xfId="907"/>
    <cellStyle name="Обычный 176" xfId="908"/>
    <cellStyle name="Обычный 177" xfId="909"/>
    <cellStyle name="Обычный 178" xfId="910"/>
    <cellStyle name="Обычный 179" xfId="911"/>
    <cellStyle name="Обычный 18" xfId="17"/>
    <cellStyle name="Обычный 18 2" xfId="109"/>
    <cellStyle name="Обычный 18 2 2" xfId="311"/>
    <cellStyle name="Обычный 18 2 2 2" xfId="756"/>
    <cellStyle name="Обычный 18 2 3" xfId="555"/>
    <cellStyle name="Обычный 18 3" xfId="223"/>
    <cellStyle name="Обычный 18 3 2" xfId="668"/>
    <cellStyle name="Обычный 18 4" xfId="467"/>
    <cellStyle name="Обычный 180" xfId="912"/>
    <cellStyle name="Обычный 181" xfId="913"/>
    <cellStyle name="Обычный 182" xfId="914"/>
    <cellStyle name="Обычный 183" xfId="915"/>
    <cellStyle name="Обычный 184" xfId="916"/>
    <cellStyle name="Обычный 185" xfId="917"/>
    <cellStyle name="Обычный 186" xfId="918"/>
    <cellStyle name="Обычный 187" xfId="919"/>
    <cellStyle name="Обычный 188" xfId="920"/>
    <cellStyle name="Обычный 189" xfId="921"/>
    <cellStyle name="Обычный 19" xfId="18"/>
    <cellStyle name="Обычный 19 2" xfId="110"/>
    <cellStyle name="Обычный 19 2 2" xfId="312"/>
    <cellStyle name="Обычный 19 2 2 2" xfId="757"/>
    <cellStyle name="Обычный 19 2 3" xfId="556"/>
    <cellStyle name="Обычный 19 3" xfId="224"/>
    <cellStyle name="Обычный 19 3 2" xfId="669"/>
    <cellStyle name="Обычный 19 4" xfId="468"/>
    <cellStyle name="Обычный 190" xfId="922"/>
    <cellStyle name="Обычный 191" xfId="923"/>
    <cellStyle name="Обычный 192" xfId="924"/>
    <cellStyle name="Обычный 193" xfId="925"/>
    <cellStyle name="Обычный 194" xfId="926"/>
    <cellStyle name="Обычный 195" xfId="927"/>
    <cellStyle name="Обычный 196" xfId="928"/>
    <cellStyle name="Обычный 197" xfId="929"/>
    <cellStyle name="Обычный 198" xfId="930"/>
    <cellStyle name="Обычный 199" xfId="931"/>
    <cellStyle name="Обычный 2" xfId="1"/>
    <cellStyle name="Обычный 2 2" xfId="95"/>
    <cellStyle name="Обычный 20" xfId="19"/>
    <cellStyle name="Обычный 20 2" xfId="111"/>
    <cellStyle name="Обычный 20 2 2" xfId="313"/>
    <cellStyle name="Обычный 20 2 2 2" xfId="758"/>
    <cellStyle name="Обычный 20 2 3" xfId="557"/>
    <cellStyle name="Обычный 20 3" xfId="225"/>
    <cellStyle name="Обычный 20 3 2" xfId="670"/>
    <cellStyle name="Обычный 20 4" xfId="469"/>
    <cellStyle name="Обычный 200" xfId="932"/>
    <cellStyle name="Обычный 201" xfId="933"/>
    <cellStyle name="Обычный 202" xfId="934"/>
    <cellStyle name="Обычный 203" xfId="935"/>
    <cellStyle name="Обычный 204" xfId="936"/>
    <cellStyle name="Обычный 205" xfId="937"/>
    <cellStyle name="Обычный 206" xfId="938"/>
    <cellStyle name="Обычный 207" xfId="939"/>
    <cellStyle name="Обычный 208" xfId="940"/>
    <cellStyle name="Обычный 209" xfId="941"/>
    <cellStyle name="Обычный 21" xfId="20"/>
    <cellStyle name="Обычный 21 2" xfId="112"/>
    <cellStyle name="Обычный 21 2 2" xfId="314"/>
    <cellStyle name="Обычный 21 2 2 2" xfId="759"/>
    <cellStyle name="Обычный 21 2 3" xfId="558"/>
    <cellStyle name="Обычный 21 3" xfId="226"/>
    <cellStyle name="Обычный 21 3 2" xfId="671"/>
    <cellStyle name="Обычный 21 4" xfId="470"/>
    <cellStyle name="Обычный 210" xfId="942"/>
    <cellStyle name="Обычный 211" xfId="943"/>
    <cellStyle name="Обычный 212" xfId="944"/>
    <cellStyle name="Обычный 213" xfId="945"/>
    <cellStyle name="Обычный 214" xfId="946"/>
    <cellStyle name="Обычный 215" xfId="947"/>
    <cellStyle name="Обычный 216" xfId="948"/>
    <cellStyle name="Обычный 217" xfId="949"/>
    <cellStyle name="Обычный 218" xfId="950"/>
    <cellStyle name="Обычный 219" xfId="951"/>
    <cellStyle name="Обычный 22" xfId="21"/>
    <cellStyle name="Обычный 22 2" xfId="113"/>
    <cellStyle name="Обычный 22 2 2" xfId="315"/>
    <cellStyle name="Обычный 22 2 2 2" xfId="760"/>
    <cellStyle name="Обычный 22 2 3" xfId="559"/>
    <cellStyle name="Обычный 22 3" xfId="227"/>
    <cellStyle name="Обычный 22 3 2" xfId="672"/>
    <cellStyle name="Обычный 22 4" xfId="471"/>
    <cellStyle name="Обычный 220" xfId="952"/>
    <cellStyle name="Обычный 221" xfId="953"/>
    <cellStyle name="Обычный 222" xfId="954"/>
    <cellStyle name="Обычный 223" xfId="955"/>
    <cellStyle name="Обычный 224" xfId="956"/>
    <cellStyle name="Обычный 225" xfId="957"/>
    <cellStyle name="Обычный 226" xfId="958"/>
    <cellStyle name="Обычный 227" xfId="959"/>
    <cellStyle name="Обычный 228" xfId="960"/>
    <cellStyle name="Обычный 229" xfId="961"/>
    <cellStyle name="Обычный 23" xfId="22"/>
    <cellStyle name="Обычный 23 2" xfId="114"/>
    <cellStyle name="Обычный 23 2 2" xfId="316"/>
    <cellStyle name="Обычный 23 2 2 2" xfId="761"/>
    <cellStyle name="Обычный 23 2 3" xfId="560"/>
    <cellStyle name="Обычный 23 3" xfId="228"/>
    <cellStyle name="Обычный 23 3 2" xfId="673"/>
    <cellStyle name="Обычный 23 4" xfId="472"/>
    <cellStyle name="Обычный 230" xfId="962"/>
    <cellStyle name="Обычный 231" xfId="963"/>
    <cellStyle name="Обычный 232" xfId="964"/>
    <cellStyle name="Обычный 233" xfId="965"/>
    <cellStyle name="Обычный 234" xfId="966"/>
    <cellStyle name="Обычный 235" xfId="967"/>
    <cellStyle name="Обычный 236" xfId="968"/>
    <cellStyle name="Обычный 237" xfId="969"/>
    <cellStyle name="Обычный 238" xfId="970"/>
    <cellStyle name="Обычный 239" xfId="971"/>
    <cellStyle name="Обычный 24" xfId="23"/>
    <cellStyle name="Обычный 24 2" xfId="115"/>
    <cellStyle name="Обычный 24 2 2" xfId="317"/>
    <cellStyle name="Обычный 24 2 2 2" xfId="762"/>
    <cellStyle name="Обычный 24 2 3" xfId="561"/>
    <cellStyle name="Обычный 24 3" xfId="229"/>
    <cellStyle name="Обычный 24 3 2" xfId="674"/>
    <cellStyle name="Обычный 24 4" xfId="473"/>
    <cellStyle name="Обычный 240" xfId="972"/>
    <cellStyle name="Обычный 241" xfId="973"/>
    <cellStyle name="Обычный 242" xfId="974"/>
    <cellStyle name="Обычный 243" xfId="975"/>
    <cellStyle name="Обычный 244" xfId="976"/>
    <cellStyle name="Обычный 245" xfId="977"/>
    <cellStyle name="Обычный 246" xfId="978"/>
    <cellStyle name="Обычный 247" xfId="979"/>
    <cellStyle name="Обычный 248" xfId="980"/>
    <cellStyle name="Обычный 249" xfId="981"/>
    <cellStyle name="Обычный 25" xfId="24"/>
    <cellStyle name="Обычный 25 2" xfId="116"/>
    <cellStyle name="Обычный 25 2 2" xfId="318"/>
    <cellStyle name="Обычный 25 2 2 2" xfId="763"/>
    <cellStyle name="Обычный 25 2 3" xfId="562"/>
    <cellStyle name="Обычный 25 3" xfId="230"/>
    <cellStyle name="Обычный 25 3 2" xfId="675"/>
    <cellStyle name="Обычный 25 4" xfId="474"/>
    <cellStyle name="Обычный 250" xfId="982"/>
    <cellStyle name="Обычный 251" xfId="983"/>
    <cellStyle name="Обычный 252" xfId="984"/>
    <cellStyle name="Обычный 253" xfId="985"/>
    <cellStyle name="Обычный 254" xfId="986"/>
    <cellStyle name="Обычный 255" xfId="987"/>
    <cellStyle name="Обычный 256" xfId="988"/>
    <cellStyle name="Обычный 257" xfId="989"/>
    <cellStyle name="Обычный 258" xfId="990"/>
    <cellStyle name="Обычный 259" xfId="991"/>
    <cellStyle name="Обычный 26" xfId="25"/>
    <cellStyle name="Обычный 26 2" xfId="117"/>
    <cellStyle name="Обычный 26 2 2" xfId="319"/>
    <cellStyle name="Обычный 26 2 2 2" xfId="764"/>
    <cellStyle name="Обычный 26 2 3" xfId="563"/>
    <cellStyle name="Обычный 26 3" xfId="231"/>
    <cellStyle name="Обычный 26 3 2" xfId="676"/>
    <cellStyle name="Обычный 26 4" xfId="475"/>
    <cellStyle name="Обычный 260" xfId="992"/>
    <cellStyle name="Обычный 261" xfId="993"/>
    <cellStyle name="Обычный 262" xfId="994"/>
    <cellStyle name="Обычный 27" xfId="26"/>
    <cellStyle name="Обычный 27 2" xfId="118"/>
    <cellStyle name="Обычный 27 2 2" xfId="320"/>
    <cellStyle name="Обычный 27 2 2 2" xfId="765"/>
    <cellStyle name="Обычный 27 2 3" xfId="564"/>
    <cellStyle name="Обычный 27 3" xfId="232"/>
    <cellStyle name="Обычный 27 3 2" xfId="677"/>
    <cellStyle name="Обычный 27 4" xfId="476"/>
    <cellStyle name="Обычный 28" xfId="27"/>
    <cellStyle name="Обычный 28 2" xfId="119"/>
    <cellStyle name="Обычный 28 2 2" xfId="321"/>
    <cellStyle name="Обычный 28 2 2 2" xfId="766"/>
    <cellStyle name="Обычный 28 2 3" xfId="565"/>
    <cellStyle name="Обычный 28 3" xfId="233"/>
    <cellStyle name="Обычный 28 3 2" xfId="678"/>
    <cellStyle name="Обычный 28 4" xfId="477"/>
    <cellStyle name="Обычный 29" xfId="28"/>
    <cellStyle name="Обычный 29 2" xfId="120"/>
    <cellStyle name="Обычный 29 2 2" xfId="322"/>
    <cellStyle name="Обычный 29 2 2 2" xfId="767"/>
    <cellStyle name="Обычный 29 2 3" xfId="566"/>
    <cellStyle name="Обычный 29 3" xfId="234"/>
    <cellStyle name="Обычный 29 3 2" xfId="679"/>
    <cellStyle name="Обычный 29 4" xfId="478"/>
    <cellStyle name="Обычный 3" xfId="2"/>
    <cellStyle name="Обычный 3 2" xfId="96"/>
    <cellStyle name="Обычный 3 2 2" xfId="300"/>
    <cellStyle name="Обычный 3 2 2 2" xfId="745"/>
    <cellStyle name="Обычный 3 2 3" xfId="544"/>
    <cellStyle name="Обычный 3 3" xfId="212"/>
    <cellStyle name="Обычный 3 3 2" xfId="657"/>
    <cellStyle name="Обычный 3 4" xfId="456"/>
    <cellStyle name="Обычный 30" xfId="29"/>
    <cellStyle name="Обычный 30 2" xfId="121"/>
    <cellStyle name="Обычный 30 2 2" xfId="323"/>
    <cellStyle name="Обычный 30 2 2 2" xfId="768"/>
    <cellStyle name="Обычный 30 2 3" xfId="567"/>
    <cellStyle name="Обычный 30 3" xfId="235"/>
    <cellStyle name="Обычный 30 3 2" xfId="680"/>
    <cellStyle name="Обычный 30 4" xfId="479"/>
    <cellStyle name="Обычный 31" xfId="30"/>
    <cellStyle name="Обычный 31 2" xfId="122"/>
    <cellStyle name="Обычный 31 2 2" xfId="324"/>
    <cellStyle name="Обычный 31 2 2 2" xfId="769"/>
    <cellStyle name="Обычный 31 2 3" xfId="568"/>
    <cellStyle name="Обычный 31 3" xfId="236"/>
    <cellStyle name="Обычный 31 3 2" xfId="681"/>
    <cellStyle name="Обычный 31 4" xfId="480"/>
    <cellStyle name="Обычный 32" xfId="31"/>
    <cellStyle name="Обычный 32 2" xfId="123"/>
    <cellStyle name="Обычный 32 2 2" xfId="325"/>
    <cellStyle name="Обычный 32 2 2 2" xfId="770"/>
    <cellStyle name="Обычный 32 2 3" xfId="569"/>
    <cellStyle name="Обычный 32 3" xfId="237"/>
    <cellStyle name="Обычный 32 3 2" xfId="682"/>
    <cellStyle name="Обычный 32 4" xfId="481"/>
    <cellStyle name="Обычный 33" xfId="32"/>
    <cellStyle name="Обычный 33 2" xfId="124"/>
    <cellStyle name="Обычный 33 2 2" xfId="326"/>
    <cellStyle name="Обычный 33 2 2 2" xfId="771"/>
    <cellStyle name="Обычный 33 2 3" xfId="570"/>
    <cellStyle name="Обычный 33 3" xfId="238"/>
    <cellStyle name="Обычный 33 3 2" xfId="683"/>
    <cellStyle name="Обычный 33 4" xfId="482"/>
    <cellStyle name="Обычный 34" xfId="33"/>
    <cellStyle name="Обычный 34 2" xfId="125"/>
    <cellStyle name="Обычный 34 2 2" xfId="327"/>
    <cellStyle name="Обычный 34 2 2 2" xfId="772"/>
    <cellStyle name="Обычный 34 2 3" xfId="571"/>
    <cellStyle name="Обычный 34 3" xfId="239"/>
    <cellStyle name="Обычный 34 3 2" xfId="684"/>
    <cellStyle name="Обычный 34 4" xfId="483"/>
    <cellStyle name="Обычный 35" xfId="34"/>
    <cellStyle name="Обычный 35 2" xfId="126"/>
    <cellStyle name="Обычный 35 2 2" xfId="328"/>
    <cellStyle name="Обычный 35 2 2 2" xfId="773"/>
    <cellStyle name="Обычный 35 2 3" xfId="572"/>
    <cellStyle name="Обычный 35 3" xfId="240"/>
    <cellStyle name="Обычный 35 3 2" xfId="685"/>
    <cellStyle name="Обычный 35 4" xfId="484"/>
    <cellStyle name="Обычный 36" xfId="35"/>
    <cellStyle name="Обычный 36 2" xfId="127"/>
    <cellStyle name="Обычный 36 2 2" xfId="329"/>
    <cellStyle name="Обычный 36 2 2 2" xfId="774"/>
    <cellStyle name="Обычный 36 2 3" xfId="573"/>
    <cellStyle name="Обычный 36 3" xfId="241"/>
    <cellStyle name="Обычный 36 3 2" xfId="686"/>
    <cellStyle name="Обычный 36 4" xfId="485"/>
    <cellStyle name="Обычный 37" xfId="36"/>
    <cellStyle name="Обычный 37 2" xfId="128"/>
    <cellStyle name="Обычный 37 2 2" xfId="330"/>
    <cellStyle name="Обычный 37 2 2 2" xfId="775"/>
    <cellStyle name="Обычный 37 2 3" xfId="574"/>
    <cellStyle name="Обычный 37 3" xfId="242"/>
    <cellStyle name="Обычный 37 3 2" xfId="687"/>
    <cellStyle name="Обычный 37 4" xfId="486"/>
    <cellStyle name="Обычный 38" xfId="37"/>
    <cellStyle name="Обычный 38 2" xfId="129"/>
    <cellStyle name="Обычный 38 2 2" xfId="331"/>
    <cellStyle name="Обычный 38 2 2 2" xfId="776"/>
    <cellStyle name="Обычный 38 2 3" xfId="575"/>
    <cellStyle name="Обычный 38 3" xfId="243"/>
    <cellStyle name="Обычный 38 3 2" xfId="688"/>
    <cellStyle name="Обычный 38 4" xfId="487"/>
    <cellStyle name="Обычный 39" xfId="38"/>
    <cellStyle name="Обычный 39 2" xfId="130"/>
    <cellStyle name="Обычный 39 2 2" xfId="332"/>
    <cellStyle name="Обычный 39 2 2 2" xfId="777"/>
    <cellStyle name="Обычный 39 2 3" xfId="576"/>
    <cellStyle name="Обычный 39 3" xfId="244"/>
    <cellStyle name="Обычный 39 3 2" xfId="689"/>
    <cellStyle name="Обычный 39 4" xfId="488"/>
    <cellStyle name="Обычный 4" xfId="3"/>
    <cellStyle name="Обычный 40" xfId="39"/>
    <cellStyle name="Обычный 40 2" xfId="131"/>
    <cellStyle name="Обычный 40 2 2" xfId="333"/>
    <cellStyle name="Обычный 40 2 2 2" xfId="778"/>
    <cellStyle name="Обычный 40 2 3" xfId="577"/>
    <cellStyle name="Обычный 40 3" xfId="245"/>
    <cellStyle name="Обычный 40 3 2" xfId="690"/>
    <cellStyle name="Обычный 40 4" xfId="489"/>
    <cellStyle name="Обычный 41" xfId="40"/>
    <cellStyle name="Обычный 41 2" xfId="132"/>
    <cellStyle name="Обычный 41 2 2" xfId="334"/>
    <cellStyle name="Обычный 41 2 2 2" xfId="779"/>
    <cellStyle name="Обычный 41 2 3" xfId="578"/>
    <cellStyle name="Обычный 41 3" xfId="246"/>
    <cellStyle name="Обычный 41 3 2" xfId="691"/>
    <cellStyle name="Обычный 41 4" xfId="490"/>
    <cellStyle name="Обычный 42" xfId="41"/>
    <cellStyle name="Обычный 42 2" xfId="133"/>
    <cellStyle name="Обычный 42 2 2" xfId="335"/>
    <cellStyle name="Обычный 42 2 2 2" xfId="780"/>
    <cellStyle name="Обычный 42 2 3" xfId="579"/>
    <cellStyle name="Обычный 42 3" xfId="247"/>
    <cellStyle name="Обычный 42 3 2" xfId="692"/>
    <cellStyle name="Обычный 42 4" xfId="491"/>
    <cellStyle name="Обычный 43" xfId="42"/>
    <cellStyle name="Обычный 43 2" xfId="134"/>
    <cellStyle name="Обычный 43 2 2" xfId="336"/>
    <cellStyle name="Обычный 43 2 2 2" xfId="781"/>
    <cellStyle name="Обычный 43 2 3" xfId="580"/>
    <cellStyle name="Обычный 43 3" xfId="248"/>
    <cellStyle name="Обычный 43 3 2" xfId="693"/>
    <cellStyle name="Обычный 43 4" xfId="492"/>
    <cellStyle name="Обычный 44" xfId="43"/>
    <cellStyle name="Обычный 44 2" xfId="135"/>
    <cellStyle name="Обычный 44 2 2" xfId="337"/>
    <cellStyle name="Обычный 44 2 2 2" xfId="782"/>
    <cellStyle name="Обычный 44 2 3" xfId="581"/>
    <cellStyle name="Обычный 44 3" xfId="249"/>
    <cellStyle name="Обычный 44 3 2" xfId="694"/>
    <cellStyle name="Обычный 44 4" xfId="493"/>
    <cellStyle name="Обычный 45" xfId="44"/>
    <cellStyle name="Обычный 45 2" xfId="136"/>
    <cellStyle name="Обычный 45 2 2" xfId="338"/>
    <cellStyle name="Обычный 45 2 2 2" xfId="783"/>
    <cellStyle name="Обычный 45 2 3" xfId="582"/>
    <cellStyle name="Обычный 45 3" xfId="250"/>
    <cellStyle name="Обычный 45 3 2" xfId="695"/>
    <cellStyle name="Обычный 45 4" xfId="494"/>
    <cellStyle name="Обычный 46" xfId="45"/>
    <cellStyle name="Обычный 46 2" xfId="137"/>
    <cellStyle name="Обычный 46 2 2" xfId="339"/>
    <cellStyle name="Обычный 46 2 2 2" xfId="784"/>
    <cellStyle name="Обычный 46 2 3" xfId="583"/>
    <cellStyle name="Обычный 46 3" xfId="251"/>
    <cellStyle name="Обычный 46 3 2" xfId="696"/>
    <cellStyle name="Обычный 46 4" xfId="495"/>
    <cellStyle name="Обычный 47" xfId="46"/>
    <cellStyle name="Обычный 47 2" xfId="138"/>
    <cellStyle name="Обычный 47 2 2" xfId="340"/>
    <cellStyle name="Обычный 47 2 2 2" xfId="785"/>
    <cellStyle name="Обычный 47 2 3" xfId="584"/>
    <cellStyle name="Обычный 47 3" xfId="252"/>
    <cellStyle name="Обычный 47 3 2" xfId="697"/>
    <cellStyle name="Обычный 47 4" xfId="496"/>
    <cellStyle name="Обычный 48" xfId="47"/>
    <cellStyle name="Обычный 48 2" xfId="139"/>
    <cellStyle name="Обычный 48 2 2" xfId="341"/>
    <cellStyle name="Обычный 48 2 2 2" xfId="786"/>
    <cellStyle name="Обычный 48 2 3" xfId="585"/>
    <cellStyle name="Обычный 48 3" xfId="253"/>
    <cellStyle name="Обычный 48 3 2" xfId="698"/>
    <cellStyle name="Обычный 48 4" xfId="497"/>
    <cellStyle name="Обычный 49" xfId="48"/>
    <cellStyle name="Обычный 49 2" xfId="140"/>
    <cellStyle name="Обычный 49 2 2" xfId="342"/>
    <cellStyle name="Обычный 49 2 2 2" xfId="787"/>
    <cellStyle name="Обычный 49 2 3" xfId="586"/>
    <cellStyle name="Обычный 49 3" xfId="254"/>
    <cellStyle name="Обычный 49 3 2" xfId="699"/>
    <cellStyle name="Обычный 49 4" xfId="498"/>
    <cellStyle name="Обычный 5" xfId="4"/>
    <cellStyle name="Обычный 5 2" xfId="97"/>
    <cellStyle name="Обычный 5 2 2" xfId="301"/>
    <cellStyle name="Обычный 5 2 2 2" xfId="746"/>
    <cellStyle name="Обычный 5 2 3" xfId="545"/>
    <cellStyle name="Обычный 5 3" xfId="213"/>
    <cellStyle name="Обычный 5 3 2" xfId="658"/>
    <cellStyle name="Обычный 5 4" xfId="457"/>
    <cellStyle name="Обычный 50" xfId="49"/>
    <cellStyle name="Обычный 50 2" xfId="141"/>
    <cellStyle name="Обычный 50 2 2" xfId="343"/>
    <cellStyle name="Обычный 50 2 2 2" xfId="788"/>
    <cellStyle name="Обычный 50 2 3" xfId="587"/>
    <cellStyle name="Обычный 50 3" xfId="255"/>
    <cellStyle name="Обычный 50 3 2" xfId="700"/>
    <cellStyle name="Обычный 50 4" xfId="499"/>
    <cellStyle name="Обычный 51" xfId="50"/>
    <cellStyle name="Обычный 51 2" xfId="142"/>
    <cellStyle name="Обычный 51 2 2" xfId="344"/>
    <cellStyle name="Обычный 51 2 2 2" xfId="789"/>
    <cellStyle name="Обычный 51 2 3" xfId="588"/>
    <cellStyle name="Обычный 51 3" xfId="256"/>
    <cellStyle name="Обычный 51 3 2" xfId="701"/>
    <cellStyle name="Обычный 51 4" xfId="500"/>
    <cellStyle name="Обычный 52" xfId="51"/>
    <cellStyle name="Обычный 52 2" xfId="143"/>
    <cellStyle name="Обычный 52 2 2" xfId="345"/>
    <cellStyle name="Обычный 52 2 2 2" xfId="790"/>
    <cellStyle name="Обычный 52 2 3" xfId="589"/>
    <cellStyle name="Обычный 52 3" xfId="257"/>
    <cellStyle name="Обычный 52 3 2" xfId="702"/>
    <cellStyle name="Обычный 52 4" xfId="501"/>
    <cellStyle name="Обычный 53" xfId="52"/>
    <cellStyle name="Обычный 53 2" xfId="144"/>
    <cellStyle name="Обычный 53 2 2" xfId="346"/>
    <cellStyle name="Обычный 53 2 2 2" xfId="791"/>
    <cellStyle name="Обычный 53 2 3" xfId="590"/>
    <cellStyle name="Обычный 53 3" xfId="258"/>
    <cellStyle name="Обычный 53 3 2" xfId="703"/>
    <cellStyle name="Обычный 53 4" xfId="502"/>
    <cellStyle name="Обычный 54" xfId="53"/>
    <cellStyle name="Обычный 54 2" xfId="145"/>
    <cellStyle name="Обычный 54 2 2" xfId="347"/>
    <cellStyle name="Обычный 54 2 2 2" xfId="792"/>
    <cellStyle name="Обычный 54 2 3" xfId="591"/>
    <cellStyle name="Обычный 54 3" xfId="259"/>
    <cellStyle name="Обычный 54 3 2" xfId="704"/>
    <cellStyle name="Обычный 54 4" xfId="503"/>
    <cellStyle name="Обычный 55" xfId="54"/>
    <cellStyle name="Обычный 55 2" xfId="146"/>
    <cellStyle name="Обычный 55 2 2" xfId="348"/>
    <cellStyle name="Обычный 55 2 2 2" xfId="793"/>
    <cellStyle name="Обычный 55 2 3" xfId="592"/>
    <cellStyle name="Обычный 55 3" xfId="260"/>
    <cellStyle name="Обычный 55 3 2" xfId="705"/>
    <cellStyle name="Обычный 55 4" xfId="504"/>
    <cellStyle name="Обычный 56" xfId="55"/>
    <cellStyle name="Обычный 56 2" xfId="147"/>
    <cellStyle name="Обычный 56 2 2" xfId="349"/>
    <cellStyle name="Обычный 56 2 2 2" xfId="794"/>
    <cellStyle name="Обычный 56 2 3" xfId="593"/>
    <cellStyle name="Обычный 56 3" xfId="261"/>
    <cellStyle name="Обычный 56 3 2" xfId="706"/>
    <cellStyle name="Обычный 56 4" xfId="505"/>
    <cellStyle name="Обычный 57" xfId="56"/>
    <cellStyle name="Обычный 57 2" xfId="148"/>
    <cellStyle name="Обычный 57 2 2" xfId="350"/>
    <cellStyle name="Обычный 57 2 2 2" xfId="795"/>
    <cellStyle name="Обычный 57 2 3" xfId="594"/>
    <cellStyle name="Обычный 57 3" xfId="262"/>
    <cellStyle name="Обычный 57 3 2" xfId="707"/>
    <cellStyle name="Обычный 57 4" xfId="506"/>
    <cellStyle name="Обычный 58" xfId="57"/>
    <cellStyle name="Обычный 58 2" xfId="149"/>
    <cellStyle name="Обычный 58 2 2" xfId="351"/>
    <cellStyle name="Обычный 58 2 2 2" xfId="796"/>
    <cellStyle name="Обычный 58 2 3" xfId="595"/>
    <cellStyle name="Обычный 58 3" xfId="263"/>
    <cellStyle name="Обычный 58 3 2" xfId="708"/>
    <cellStyle name="Обычный 58 4" xfId="507"/>
    <cellStyle name="Обычный 59" xfId="58"/>
    <cellStyle name="Обычный 59 2" xfId="150"/>
    <cellStyle name="Обычный 59 2 2" xfId="352"/>
    <cellStyle name="Обычный 59 2 2 2" xfId="797"/>
    <cellStyle name="Обычный 59 2 3" xfId="596"/>
    <cellStyle name="Обычный 59 3" xfId="264"/>
    <cellStyle name="Обычный 59 3 2" xfId="709"/>
    <cellStyle name="Обычный 59 4" xfId="508"/>
    <cellStyle name="Обычный 6" xfId="5"/>
    <cellStyle name="Обычный 6 2" xfId="98"/>
    <cellStyle name="Обычный 6 2 2" xfId="302"/>
    <cellStyle name="Обычный 6 2 2 2" xfId="747"/>
    <cellStyle name="Обычный 6 2 3" xfId="546"/>
    <cellStyle name="Обычный 6 3" xfId="214"/>
    <cellStyle name="Обычный 6 3 2" xfId="659"/>
    <cellStyle name="Обычный 6 4" xfId="458"/>
    <cellStyle name="Обычный 60" xfId="59"/>
    <cellStyle name="Обычный 60 2" xfId="151"/>
    <cellStyle name="Обычный 60 2 2" xfId="353"/>
    <cellStyle name="Обычный 60 2 2 2" xfId="798"/>
    <cellStyle name="Обычный 60 2 3" xfId="597"/>
    <cellStyle name="Обычный 60 3" xfId="265"/>
    <cellStyle name="Обычный 60 3 2" xfId="710"/>
    <cellStyle name="Обычный 60 4" xfId="509"/>
    <cellStyle name="Обычный 61" xfId="60"/>
    <cellStyle name="Обычный 61 2" xfId="152"/>
    <cellStyle name="Обычный 61 2 2" xfId="354"/>
    <cellStyle name="Обычный 61 2 2 2" xfId="799"/>
    <cellStyle name="Обычный 61 2 3" xfId="598"/>
    <cellStyle name="Обычный 61 3" xfId="266"/>
    <cellStyle name="Обычный 61 3 2" xfId="711"/>
    <cellStyle name="Обычный 61 4" xfId="510"/>
    <cellStyle name="Обычный 62" xfId="61"/>
    <cellStyle name="Обычный 62 2" xfId="153"/>
    <cellStyle name="Обычный 62 2 2" xfId="355"/>
    <cellStyle name="Обычный 62 2 2 2" xfId="800"/>
    <cellStyle name="Обычный 62 2 3" xfId="599"/>
    <cellStyle name="Обычный 62 3" xfId="267"/>
    <cellStyle name="Обычный 62 3 2" xfId="712"/>
    <cellStyle name="Обычный 62 4" xfId="511"/>
    <cellStyle name="Обычный 63" xfId="62"/>
    <cellStyle name="Обычный 63 2" xfId="154"/>
    <cellStyle name="Обычный 63 2 2" xfId="356"/>
    <cellStyle name="Обычный 63 2 2 2" xfId="801"/>
    <cellStyle name="Обычный 63 2 3" xfId="600"/>
    <cellStyle name="Обычный 63 3" xfId="268"/>
    <cellStyle name="Обычный 63 3 2" xfId="713"/>
    <cellStyle name="Обычный 63 4" xfId="512"/>
    <cellStyle name="Обычный 64" xfId="63"/>
    <cellStyle name="Обычный 64 2" xfId="155"/>
    <cellStyle name="Обычный 64 2 2" xfId="357"/>
    <cellStyle name="Обычный 64 2 2 2" xfId="802"/>
    <cellStyle name="Обычный 64 2 3" xfId="601"/>
    <cellStyle name="Обычный 64 3" xfId="269"/>
    <cellStyle name="Обычный 64 3 2" xfId="714"/>
    <cellStyle name="Обычный 64 4" xfId="513"/>
    <cellStyle name="Обычный 65" xfId="64"/>
    <cellStyle name="Обычный 65 2" xfId="156"/>
    <cellStyle name="Обычный 65 2 2" xfId="358"/>
    <cellStyle name="Обычный 65 2 2 2" xfId="803"/>
    <cellStyle name="Обычный 65 2 3" xfId="602"/>
    <cellStyle name="Обычный 65 3" xfId="270"/>
    <cellStyle name="Обычный 65 3 2" xfId="715"/>
    <cellStyle name="Обычный 65 4" xfId="514"/>
    <cellStyle name="Обычный 66" xfId="65"/>
    <cellStyle name="Обычный 66 2" xfId="157"/>
    <cellStyle name="Обычный 66 2 2" xfId="359"/>
    <cellStyle name="Обычный 66 2 2 2" xfId="804"/>
    <cellStyle name="Обычный 66 2 3" xfId="603"/>
    <cellStyle name="Обычный 66 3" xfId="271"/>
    <cellStyle name="Обычный 66 3 2" xfId="716"/>
    <cellStyle name="Обычный 66 4" xfId="515"/>
    <cellStyle name="Обычный 67" xfId="66"/>
    <cellStyle name="Обычный 67 2" xfId="158"/>
    <cellStyle name="Обычный 67 2 2" xfId="360"/>
    <cellStyle name="Обычный 67 2 2 2" xfId="805"/>
    <cellStyle name="Обычный 67 2 3" xfId="604"/>
    <cellStyle name="Обычный 67 3" xfId="272"/>
    <cellStyle name="Обычный 67 3 2" xfId="717"/>
    <cellStyle name="Обычный 67 4" xfId="516"/>
    <cellStyle name="Обычный 68" xfId="67"/>
    <cellStyle name="Обычный 68 2" xfId="159"/>
    <cellStyle name="Обычный 68 2 2" xfId="361"/>
    <cellStyle name="Обычный 68 2 2 2" xfId="806"/>
    <cellStyle name="Обычный 68 2 3" xfId="605"/>
    <cellStyle name="Обычный 68 3" xfId="273"/>
    <cellStyle name="Обычный 68 3 2" xfId="718"/>
    <cellStyle name="Обычный 68 4" xfId="517"/>
    <cellStyle name="Обычный 69" xfId="68"/>
    <cellStyle name="Обычный 69 2" xfId="160"/>
    <cellStyle name="Обычный 69 2 2" xfId="362"/>
    <cellStyle name="Обычный 69 2 2 2" xfId="807"/>
    <cellStyle name="Обычный 69 2 3" xfId="606"/>
    <cellStyle name="Обычный 69 3" xfId="274"/>
    <cellStyle name="Обычный 69 3 2" xfId="719"/>
    <cellStyle name="Обычный 69 4" xfId="518"/>
    <cellStyle name="Обычный 7" xfId="6"/>
    <cellStyle name="Обычный 7 2" xfId="99"/>
    <cellStyle name="Обычный 70" xfId="69"/>
    <cellStyle name="Обычный 70 2" xfId="161"/>
    <cellStyle name="Обычный 70 2 2" xfId="363"/>
    <cellStyle name="Обычный 70 2 2 2" xfId="808"/>
    <cellStyle name="Обычный 70 2 3" xfId="607"/>
    <cellStyle name="Обычный 70 3" xfId="275"/>
    <cellStyle name="Обычный 70 3 2" xfId="720"/>
    <cellStyle name="Обычный 70 4" xfId="519"/>
    <cellStyle name="Обычный 71" xfId="70"/>
    <cellStyle name="Обычный 71 2" xfId="162"/>
    <cellStyle name="Обычный 71 2 2" xfId="364"/>
    <cellStyle name="Обычный 71 2 2 2" xfId="809"/>
    <cellStyle name="Обычный 71 2 3" xfId="608"/>
    <cellStyle name="Обычный 71 3" xfId="276"/>
    <cellStyle name="Обычный 71 3 2" xfId="721"/>
    <cellStyle name="Обычный 71 4" xfId="520"/>
    <cellStyle name="Обычный 72" xfId="71"/>
    <cellStyle name="Обычный 72 2" xfId="163"/>
    <cellStyle name="Обычный 72 2 2" xfId="365"/>
    <cellStyle name="Обычный 72 2 2 2" xfId="810"/>
    <cellStyle name="Обычный 72 2 3" xfId="609"/>
    <cellStyle name="Обычный 72 3" xfId="277"/>
    <cellStyle name="Обычный 72 3 2" xfId="722"/>
    <cellStyle name="Обычный 72 4" xfId="521"/>
    <cellStyle name="Обычный 73" xfId="72"/>
    <cellStyle name="Обычный 73 2" xfId="164"/>
    <cellStyle name="Обычный 73 2 2" xfId="366"/>
    <cellStyle name="Обычный 73 2 2 2" xfId="811"/>
    <cellStyle name="Обычный 73 2 3" xfId="610"/>
    <cellStyle name="Обычный 73 3" xfId="278"/>
    <cellStyle name="Обычный 73 3 2" xfId="723"/>
    <cellStyle name="Обычный 73 4" xfId="522"/>
    <cellStyle name="Обычный 74" xfId="73"/>
    <cellStyle name="Обычный 74 2" xfId="165"/>
    <cellStyle name="Обычный 74 2 2" xfId="367"/>
    <cellStyle name="Обычный 74 2 2 2" xfId="812"/>
    <cellStyle name="Обычный 74 2 3" xfId="611"/>
    <cellStyle name="Обычный 74 3" xfId="279"/>
    <cellStyle name="Обычный 74 3 2" xfId="724"/>
    <cellStyle name="Обычный 74 4" xfId="523"/>
    <cellStyle name="Обычный 75" xfId="74"/>
    <cellStyle name="Обычный 75 2" xfId="166"/>
    <cellStyle name="Обычный 75 2 2" xfId="368"/>
    <cellStyle name="Обычный 75 2 2 2" xfId="813"/>
    <cellStyle name="Обычный 75 2 3" xfId="612"/>
    <cellStyle name="Обычный 75 3" xfId="280"/>
    <cellStyle name="Обычный 75 3 2" xfId="725"/>
    <cellStyle name="Обычный 75 4" xfId="524"/>
    <cellStyle name="Обычный 76" xfId="75"/>
    <cellStyle name="Обычный 76 2" xfId="167"/>
    <cellStyle name="Обычный 76 2 2" xfId="369"/>
    <cellStyle name="Обычный 76 2 2 2" xfId="814"/>
    <cellStyle name="Обычный 76 2 3" xfId="613"/>
    <cellStyle name="Обычный 76 3" xfId="281"/>
    <cellStyle name="Обычный 76 3 2" xfId="726"/>
    <cellStyle name="Обычный 76 4" xfId="525"/>
    <cellStyle name="Обычный 77" xfId="76"/>
    <cellStyle name="Обычный 77 2" xfId="168"/>
    <cellStyle name="Обычный 77 2 2" xfId="370"/>
    <cellStyle name="Обычный 77 2 2 2" xfId="815"/>
    <cellStyle name="Обычный 77 2 3" xfId="614"/>
    <cellStyle name="Обычный 77 3" xfId="282"/>
    <cellStyle name="Обычный 77 3 2" xfId="727"/>
    <cellStyle name="Обычный 77 4" xfId="526"/>
    <cellStyle name="Обычный 78" xfId="77"/>
    <cellStyle name="Обычный 78 2" xfId="169"/>
    <cellStyle name="Обычный 78 2 2" xfId="371"/>
    <cellStyle name="Обычный 78 2 2 2" xfId="816"/>
    <cellStyle name="Обычный 78 2 3" xfId="615"/>
    <cellStyle name="Обычный 78 3" xfId="283"/>
    <cellStyle name="Обычный 78 3 2" xfId="728"/>
    <cellStyle name="Обычный 78 4" xfId="527"/>
    <cellStyle name="Обычный 79" xfId="78"/>
    <cellStyle name="Обычный 79 2" xfId="170"/>
    <cellStyle name="Обычный 79 2 2" xfId="372"/>
    <cellStyle name="Обычный 79 2 2 2" xfId="817"/>
    <cellStyle name="Обычный 79 2 3" xfId="616"/>
    <cellStyle name="Обычный 79 3" xfId="284"/>
    <cellStyle name="Обычный 79 3 2" xfId="729"/>
    <cellStyle name="Обычный 79 4" xfId="528"/>
    <cellStyle name="Обычный 8" xfId="7"/>
    <cellStyle name="Обычный 8 2" xfId="100"/>
    <cellStyle name="Обычный 80" xfId="79"/>
    <cellStyle name="Обычный 80 2" xfId="171"/>
    <cellStyle name="Обычный 80 2 2" xfId="373"/>
    <cellStyle name="Обычный 80 2 2 2" xfId="818"/>
    <cellStyle name="Обычный 80 2 3" xfId="617"/>
    <cellStyle name="Обычный 80 3" xfId="285"/>
    <cellStyle name="Обычный 80 3 2" xfId="730"/>
    <cellStyle name="Обычный 80 4" xfId="529"/>
    <cellStyle name="Обычный 81" xfId="80"/>
    <cellStyle name="Обычный 81 2" xfId="172"/>
    <cellStyle name="Обычный 81 2 2" xfId="374"/>
    <cellStyle name="Обычный 81 2 2 2" xfId="819"/>
    <cellStyle name="Обычный 81 2 3" xfId="618"/>
    <cellStyle name="Обычный 81 3" xfId="286"/>
    <cellStyle name="Обычный 81 3 2" xfId="731"/>
    <cellStyle name="Обычный 81 4" xfId="530"/>
    <cellStyle name="Обычный 82" xfId="81"/>
    <cellStyle name="Обычный 82 2" xfId="173"/>
    <cellStyle name="Обычный 82 2 2" xfId="375"/>
    <cellStyle name="Обычный 82 2 2 2" xfId="820"/>
    <cellStyle name="Обычный 82 2 3" xfId="619"/>
    <cellStyle name="Обычный 82 3" xfId="287"/>
    <cellStyle name="Обычный 82 3 2" xfId="732"/>
    <cellStyle name="Обычный 82 4" xfId="531"/>
    <cellStyle name="Обычный 83" xfId="82"/>
    <cellStyle name="Обычный 83 2" xfId="174"/>
    <cellStyle name="Обычный 83 2 2" xfId="376"/>
    <cellStyle name="Обычный 83 2 2 2" xfId="821"/>
    <cellStyle name="Обычный 83 2 3" xfId="620"/>
    <cellStyle name="Обычный 83 3" xfId="288"/>
    <cellStyle name="Обычный 83 3 2" xfId="733"/>
    <cellStyle name="Обычный 83 4" xfId="532"/>
    <cellStyle name="Обычный 84" xfId="83"/>
    <cellStyle name="Обычный 84 2" xfId="175"/>
    <cellStyle name="Обычный 84 2 2" xfId="377"/>
    <cellStyle name="Обычный 84 2 2 2" xfId="822"/>
    <cellStyle name="Обычный 84 2 3" xfId="621"/>
    <cellStyle name="Обычный 84 3" xfId="289"/>
    <cellStyle name="Обычный 84 3 2" xfId="734"/>
    <cellStyle name="Обычный 84 4" xfId="533"/>
    <cellStyle name="Обычный 85" xfId="84"/>
    <cellStyle name="Обычный 85 2" xfId="176"/>
    <cellStyle name="Обычный 85 2 2" xfId="378"/>
    <cellStyle name="Обычный 85 2 2 2" xfId="823"/>
    <cellStyle name="Обычный 85 2 3" xfId="622"/>
    <cellStyle name="Обычный 85 3" xfId="290"/>
    <cellStyle name="Обычный 85 3 2" xfId="735"/>
    <cellStyle name="Обычный 85 4" xfId="534"/>
    <cellStyle name="Обычный 86" xfId="85"/>
    <cellStyle name="Обычный 86 2" xfId="177"/>
    <cellStyle name="Обычный 86 2 2" xfId="379"/>
    <cellStyle name="Обычный 86 2 2 2" xfId="824"/>
    <cellStyle name="Обычный 86 2 3" xfId="623"/>
    <cellStyle name="Обычный 86 3" xfId="291"/>
    <cellStyle name="Обычный 86 3 2" xfId="736"/>
    <cellStyle name="Обычный 86 4" xfId="535"/>
    <cellStyle name="Обычный 87" xfId="86"/>
    <cellStyle name="Обычный 87 2" xfId="178"/>
    <cellStyle name="Обычный 87 2 2" xfId="380"/>
    <cellStyle name="Обычный 87 2 2 2" xfId="825"/>
    <cellStyle name="Обычный 87 2 3" xfId="624"/>
    <cellStyle name="Обычный 87 3" xfId="292"/>
    <cellStyle name="Обычный 87 3 2" xfId="737"/>
    <cellStyle name="Обычный 87 4" xfId="536"/>
    <cellStyle name="Обычный 88" xfId="87"/>
    <cellStyle name="Обычный 88 2" xfId="179"/>
    <cellStyle name="Обычный 88 2 2" xfId="381"/>
    <cellStyle name="Обычный 88 2 2 2" xfId="826"/>
    <cellStyle name="Обычный 88 2 3" xfId="625"/>
    <cellStyle name="Обычный 88 3" xfId="293"/>
    <cellStyle name="Обычный 88 3 2" xfId="738"/>
    <cellStyle name="Обычный 88 4" xfId="537"/>
    <cellStyle name="Обычный 89" xfId="88"/>
    <cellStyle name="Обычный 89 2" xfId="180"/>
    <cellStyle name="Обычный 89 2 2" xfId="382"/>
    <cellStyle name="Обычный 89 2 2 2" xfId="827"/>
    <cellStyle name="Обычный 89 2 3" xfId="626"/>
    <cellStyle name="Обычный 89 3" xfId="294"/>
    <cellStyle name="Обычный 89 3 2" xfId="739"/>
    <cellStyle name="Обычный 89 4" xfId="538"/>
    <cellStyle name="Обычный 9" xfId="8"/>
    <cellStyle name="Обычный 90" xfId="89"/>
    <cellStyle name="Обычный 90 2" xfId="181"/>
    <cellStyle name="Обычный 90 2 2" xfId="383"/>
    <cellStyle name="Обычный 90 2 2 2" xfId="828"/>
    <cellStyle name="Обычный 90 2 3" xfId="627"/>
    <cellStyle name="Обычный 90 3" xfId="295"/>
    <cellStyle name="Обычный 90 3 2" xfId="740"/>
    <cellStyle name="Обычный 90 4" xfId="539"/>
    <cellStyle name="Обычный 91" xfId="90"/>
    <cellStyle name="Обычный 91 2" xfId="182"/>
    <cellStyle name="Обычный 91 2 2" xfId="384"/>
    <cellStyle name="Обычный 91 2 2 2" xfId="829"/>
    <cellStyle name="Обычный 91 2 3" xfId="628"/>
    <cellStyle name="Обычный 91 3" xfId="296"/>
    <cellStyle name="Обычный 91 3 2" xfId="741"/>
    <cellStyle name="Обычный 91 4" xfId="540"/>
    <cellStyle name="Обычный 92" xfId="91"/>
    <cellStyle name="Обычный 92 2" xfId="183"/>
    <cellStyle name="Обычный 92 2 2" xfId="385"/>
    <cellStyle name="Обычный 92 2 2 2" xfId="830"/>
    <cellStyle name="Обычный 92 2 3" xfId="629"/>
    <cellStyle name="Обычный 92 3" xfId="297"/>
    <cellStyle name="Обычный 92 3 2" xfId="742"/>
    <cellStyle name="Обычный 92 4" xfId="541"/>
    <cellStyle name="Обычный 93" xfId="92"/>
    <cellStyle name="Обычный 93 2" xfId="184"/>
    <cellStyle name="Обычный 93 2 2" xfId="386"/>
    <cellStyle name="Обычный 93 2 2 2" xfId="831"/>
    <cellStyle name="Обычный 93 2 3" xfId="630"/>
    <cellStyle name="Обычный 93 3" xfId="298"/>
    <cellStyle name="Обычный 93 3 2" xfId="743"/>
    <cellStyle name="Обычный 93 4" xfId="542"/>
    <cellStyle name="Обычный 94" xfId="93"/>
    <cellStyle name="Обычный 94 2" xfId="299"/>
    <cellStyle name="Обычный 94 2 2" xfId="744"/>
    <cellStyle name="Обычный 94 3" xfId="543"/>
    <cellStyle name="Обычный 95" xfId="94"/>
    <cellStyle name="Обычный 96" xfId="185"/>
    <cellStyle name="Обычный 96 2" xfId="387"/>
    <cellStyle name="Обычный 96 2 2" xfId="832"/>
    <cellStyle name="Обычный 96 3" xfId="631"/>
    <cellStyle name="Обычный 97" xfId="186"/>
    <cellStyle name="Обычный 97 2" xfId="388"/>
    <cellStyle name="Обычный 97 2 2" xfId="833"/>
    <cellStyle name="Обычный 97 3" xfId="632"/>
    <cellStyle name="Обычный 98" xfId="187"/>
    <cellStyle name="Обычный 98 2" xfId="389"/>
    <cellStyle name="Обычный 98 2 2" xfId="834"/>
    <cellStyle name="Обычный 98 3" xfId="633"/>
    <cellStyle name="Обычный 99" xfId="188"/>
    <cellStyle name="Обычный 99 2" xfId="390"/>
    <cellStyle name="Обычный 99 2 2" xfId="835"/>
    <cellStyle name="Обычный 99 3" xfId="634"/>
  </cellStyles>
  <dxfs count="0"/>
  <tableStyles count="0" defaultTableStyle="TableStyleMedium2" defaultPivotStyle="PivotStyleLight16"/>
  <colors>
    <mruColors>
      <color rgb="FF99FFCC"/>
      <color rgb="FF66FFFF"/>
      <color rgb="FFCC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80;/&#1065;&#1086;&#1076;&#1077;&#1085;&#1085;&#1080;&#1081;%20&#1072;&#1085;&#1072;&#1083;&#1110;&#1079;/2018%20&#1088;&#1110;&#1082;%20&#1076;&#1083;&#1103;%20&#1087;&#1077;&#1088;&#1077;&#1085;&#1086;&#1089;&#1091;%20&#1076;&#1072;&#1085;&#1080;&#10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A8">
            <v>0</v>
          </cell>
          <cell r="B8">
            <v>0</v>
          </cell>
          <cell r="C8" t="str">
            <v xml:space="preserve"> Уточ.пл. на період</v>
          </cell>
        </row>
        <row r="9">
          <cell r="A9">
            <v>10000000</v>
          </cell>
          <cell r="B9" t="str">
            <v>Податкові надходження  </v>
          </cell>
          <cell r="C9">
            <v>15427500</v>
          </cell>
        </row>
        <row r="10">
          <cell r="A10">
            <v>11000000</v>
          </cell>
          <cell r="B10" t="str">
            <v>Податки на доходи, податки на прибуток, податки на збільшення ринкової вартості  </v>
          </cell>
          <cell r="C10">
            <v>9394700</v>
          </cell>
        </row>
        <row r="11">
          <cell r="A11">
            <v>11010000</v>
          </cell>
          <cell r="B11" t="str">
            <v>Податок та збір на доходи фізичних осіб</v>
          </cell>
          <cell r="C11">
            <v>9394600</v>
          </cell>
        </row>
        <row r="12">
          <cell r="A12">
            <v>11010100</v>
          </cell>
          <cell r="B12" t="str">
            <v>Податок на доходи фізичних осіб, що сплачується податковими агентами, із доходів платника податку у вигляді заробітної плати</v>
          </cell>
          <cell r="C12">
            <v>7102900</v>
          </cell>
        </row>
        <row r="13">
          <cell r="A13">
            <v>11010200</v>
          </cell>
          <cell r="B13" t="str">
            <v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v>
          </cell>
          <cell r="C13">
            <v>72700</v>
          </cell>
        </row>
        <row r="14">
          <cell r="A14">
            <v>11010400</v>
          </cell>
          <cell r="B14" t="str">
            <v>Податок на доходи фізичних осіб, що сплачується податковими агентами, із доходів платника податку інших ніж заробітна плата</v>
          </cell>
          <cell r="C14">
            <v>2140600</v>
          </cell>
        </row>
        <row r="15">
          <cell r="A15">
            <v>11010500</v>
          </cell>
          <cell r="B15" t="str">
            <v>Податок на доходи фізичних осіб, що сплачується фізичними особами за результатами річного декларування</v>
          </cell>
          <cell r="C15">
            <v>78400</v>
          </cell>
        </row>
        <row r="16">
          <cell r="A16">
            <v>11020000</v>
          </cell>
          <cell r="B16" t="str">
            <v>Податок на прибуток підприємств  </v>
          </cell>
          <cell r="C16">
            <v>100</v>
          </cell>
        </row>
        <row r="17">
          <cell r="A17">
            <v>11020200</v>
          </cell>
          <cell r="B17" t="str">
            <v>Податок на прибуток підприємств та фінансових установ комунальної власності </v>
          </cell>
          <cell r="C17">
            <v>100</v>
          </cell>
        </row>
        <row r="18">
          <cell r="A18">
            <v>13000000</v>
          </cell>
          <cell r="B18" t="str">
            <v>Рентна плата та плата за використання інших природних ресурсів </v>
          </cell>
          <cell r="C18">
            <v>700</v>
          </cell>
        </row>
        <row r="19">
          <cell r="A19">
            <v>13010000</v>
          </cell>
          <cell r="B19" t="str">
            <v>Рентна плата за спеціальне використання лісових ресурсів </v>
          </cell>
          <cell r="C19">
            <v>600</v>
          </cell>
        </row>
        <row r="20">
          <cell r="A20">
            <v>13010200</v>
          </cell>
          <cell r="B20" t="str">
            <v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v>
          </cell>
          <cell r="C20">
            <v>600</v>
          </cell>
        </row>
        <row r="21">
          <cell r="A21">
            <v>13030000</v>
          </cell>
          <cell r="B21" t="str">
            <v>Рентна плата за користування надрами </v>
          </cell>
          <cell r="C21">
            <v>100</v>
          </cell>
        </row>
        <row r="22">
          <cell r="A22">
            <v>13030100</v>
          </cell>
          <cell r="B22" t="str">
            <v>Рентна плата за користування надрами для видобування корисних копалин загальнодержавного значення </v>
          </cell>
          <cell r="C22">
            <v>100</v>
          </cell>
        </row>
        <row r="23">
          <cell r="A23">
            <v>14000000</v>
          </cell>
          <cell r="B23" t="str">
            <v>Внутрішні податки на товари та послуги  </v>
          </cell>
          <cell r="C23">
            <v>652600</v>
          </cell>
        </row>
        <row r="24">
          <cell r="A24">
            <v>14020000</v>
          </cell>
          <cell r="B24" t="str">
            <v>Акцизний податок з вироблених в Україні підакцизних товарів (продукції) </v>
          </cell>
          <cell r="C24">
            <v>24600</v>
          </cell>
        </row>
        <row r="25">
          <cell r="A25">
            <v>14021900</v>
          </cell>
          <cell r="B25" t="str">
            <v>Пальне</v>
          </cell>
          <cell r="C25">
            <v>24600</v>
          </cell>
        </row>
        <row r="26">
          <cell r="A26">
            <v>14030000</v>
          </cell>
          <cell r="B26" t="str">
            <v>Акцизний податок з ввезених на митну територію України підакцизних товарів (продукції) </v>
          </cell>
          <cell r="C26">
            <v>51400</v>
          </cell>
        </row>
        <row r="27">
          <cell r="A27">
            <v>14031900</v>
          </cell>
          <cell r="B27" t="str">
            <v>Пальне</v>
          </cell>
          <cell r="C27">
            <v>51400</v>
          </cell>
        </row>
        <row r="28">
          <cell r="A28">
            <v>14040000</v>
          </cell>
          <cell r="B28" t="str">
            <v>Акцизний податок з реалізації суб`єктами господарювання роздрібної торгівлі підакцизних товарів </v>
          </cell>
          <cell r="C28">
            <v>576600</v>
          </cell>
        </row>
        <row r="29">
          <cell r="A29">
            <v>18000000</v>
          </cell>
          <cell r="B29" t="str">
            <v>Місцеві податки </v>
          </cell>
          <cell r="C29">
            <v>5379500</v>
          </cell>
        </row>
        <row r="30">
          <cell r="A30">
            <v>18010000</v>
          </cell>
          <cell r="B30" t="str">
            <v>Податок на майно </v>
          </cell>
          <cell r="C30">
            <v>2004800</v>
          </cell>
        </row>
        <row r="31">
          <cell r="A31">
            <v>18010100</v>
          </cell>
          <cell r="B31" t="str">
            <v>Податок на нерухоме майно, відмінне від земельної ділянки, сплачений юридичними особами, які є власниками об`єктів житлової нерухомості </v>
          </cell>
          <cell r="C31">
            <v>5400</v>
          </cell>
        </row>
        <row r="32">
          <cell r="A32">
            <v>18010200</v>
          </cell>
          <cell r="B32" t="str">
            <v>Податок на нерухоме майно, відмінне від земельної ділянки, сплачений фізичними особами, які є власниками об`єктів житлової нерухомості </v>
          </cell>
          <cell r="C32">
            <v>800</v>
          </cell>
        </row>
        <row r="33">
          <cell r="A33">
            <v>18010300</v>
          </cell>
          <cell r="B33" t="str">
            <v>Податок на нерухоме майно, відмінне від земельної ділянки, сплачений фізичними особами, які є власниками об`єктів нежитлової нерухомості </v>
          </cell>
          <cell r="C33">
            <v>4500</v>
          </cell>
        </row>
        <row r="34">
          <cell r="A34">
            <v>18010400</v>
          </cell>
          <cell r="B34" t="str">
            <v>Податок на нерухоме майно, відмінне від земельної ділянки, сплачений юридичними особами, які є власниками об`єктів нежитлової нерухомості </v>
          </cell>
          <cell r="C34">
            <v>82500</v>
          </cell>
        </row>
        <row r="35">
          <cell r="A35">
            <v>18010500</v>
          </cell>
          <cell r="B35" t="str">
            <v>Земельний податок з юридичних осіб </v>
          </cell>
          <cell r="C35">
            <v>494200</v>
          </cell>
        </row>
        <row r="36">
          <cell r="A36">
            <v>18010600</v>
          </cell>
          <cell r="B36" t="str">
            <v>Орендна плата з юридичних осіб </v>
          </cell>
          <cell r="C36">
            <v>1003300</v>
          </cell>
        </row>
        <row r="37">
          <cell r="A37">
            <v>18010700</v>
          </cell>
          <cell r="B37" t="str">
            <v>Земельний податок з фізичних осіб </v>
          </cell>
          <cell r="C37">
            <v>197700</v>
          </cell>
        </row>
        <row r="38">
          <cell r="A38">
            <v>18010900</v>
          </cell>
          <cell r="B38" t="str">
            <v>Орендна плата з фізичних осіб </v>
          </cell>
          <cell r="C38">
            <v>212100</v>
          </cell>
        </row>
        <row r="39">
          <cell r="A39">
            <v>18011000</v>
          </cell>
          <cell r="B39" t="str">
            <v>Транспортний податок з фізичних осіб </v>
          </cell>
          <cell r="C39">
            <v>0</v>
          </cell>
        </row>
        <row r="40">
          <cell r="A40">
            <v>18011100</v>
          </cell>
          <cell r="B40" t="str">
            <v>Транспортний податок з юридичних осіб </v>
          </cell>
          <cell r="C40">
            <v>4300</v>
          </cell>
        </row>
        <row r="41">
          <cell r="A41">
            <v>18030000</v>
          </cell>
          <cell r="B41" t="str">
            <v>Туристичний збір </v>
          </cell>
          <cell r="C41">
            <v>500</v>
          </cell>
        </row>
        <row r="42">
          <cell r="A42">
            <v>18030100</v>
          </cell>
          <cell r="B42" t="str">
            <v>Туристичний збір, сплачений юридичними особами </v>
          </cell>
          <cell r="C42">
            <v>500</v>
          </cell>
        </row>
        <row r="43">
          <cell r="A43">
            <v>18030200</v>
          </cell>
          <cell r="B43" t="str">
            <v>Туристичний збір, сплачений фізичними особами </v>
          </cell>
          <cell r="C43">
            <v>0</v>
          </cell>
        </row>
        <row r="44">
          <cell r="A44">
            <v>18050000</v>
          </cell>
          <cell r="B44" t="str">
            <v>Єдиний податок  </v>
          </cell>
          <cell r="C44">
            <v>3374200</v>
          </cell>
        </row>
        <row r="45">
          <cell r="A45">
            <v>18050300</v>
          </cell>
          <cell r="B45" t="str">
            <v>Єдиний податок з юридичних осіб </v>
          </cell>
          <cell r="C45">
            <v>105500</v>
          </cell>
        </row>
        <row r="46">
          <cell r="A46">
            <v>18050400</v>
          </cell>
          <cell r="B46" t="str">
            <v>Єдиний податок з фізичних осіб </v>
          </cell>
          <cell r="C46">
            <v>880800</v>
          </cell>
        </row>
        <row r="47">
          <cell r="A47">
            <v>18050500</v>
          </cell>
          <cell r="B47" t="str">
            <v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v>
          </cell>
          <cell r="C47">
            <v>2387900</v>
          </cell>
        </row>
        <row r="48">
          <cell r="A48">
            <v>20000000</v>
          </cell>
          <cell r="B48" t="str">
            <v>Неподаткові надходження  </v>
          </cell>
          <cell r="C48">
            <v>437300</v>
          </cell>
        </row>
        <row r="49">
          <cell r="A49">
            <v>21000000</v>
          </cell>
          <cell r="B49" t="str">
            <v>Доходи від власності та підприємницької діяльності  </v>
          </cell>
          <cell r="C49">
            <v>0</v>
          </cell>
        </row>
        <row r="50">
          <cell r="A50">
            <v>21010000</v>
          </cell>
          <cell r="B50" t="str">
            <v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v>
          </cell>
          <cell r="C50">
            <v>0</v>
          </cell>
        </row>
        <row r="51">
          <cell r="A51">
            <v>21010300</v>
          </cell>
          <cell r="B51" t="str">
            <v>Частина чистого прибутку (доходу) комунальних унітарних підприємств та їх об`єднань, що вилучається до відповідного місцевого бюджету</v>
          </cell>
          <cell r="C51">
            <v>0</v>
          </cell>
        </row>
        <row r="52">
          <cell r="A52">
            <v>21080000</v>
          </cell>
          <cell r="B52" t="str">
            <v>Інші надходження  </v>
          </cell>
          <cell r="C52">
            <v>0</v>
          </cell>
        </row>
        <row r="53">
          <cell r="A53">
            <v>21081100</v>
          </cell>
          <cell r="B53" t="str">
            <v>Адміністративні штрафи та інші санкції </v>
          </cell>
          <cell r="C53">
            <v>0</v>
          </cell>
        </row>
        <row r="54">
          <cell r="A54">
            <v>22000000</v>
          </cell>
          <cell r="B54" t="str">
            <v>Адміністративні збори та платежі, доходи від некомерційної господарської діяльності </v>
          </cell>
          <cell r="C54">
            <v>437300</v>
          </cell>
        </row>
        <row r="55">
          <cell r="A55">
            <v>22010000</v>
          </cell>
          <cell r="B55" t="str">
            <v>Плата за надання адміністративних послуг</v>
          </cell>
          <cell r="C55">
            <v>435500</v>
          </cell>
        </row>
        <row r="56">
          <cell r="A56">
            <v>22010300</v>
          </cell>
          <cell r="B56" t="str">
            <v>Адміністративний збір за проведення державної реєстрації юридичних осіб, фізичних осіб - підприємців та громадських формувань</v>
          </cell>
          <cell r="C56">
            <v>15000</v>
          </cell>
        </row>
        <row r="57">
          <cell r="A57">
            <v>22012500</v>
          </cell>
          <cell r="B57" t="str">
            <v>Плата за надання інших адміністративних послуг</v>
          </cell>
          <cell r="C57">
            <v>366700</v>
          </cell>
        </row>
        <row r="58">
          <cell r="A58">
            <v>22012600</v>
          </cell>
          <cell r="B58" t="str">
            <v>Адміністративний збір за державну реєстрацію речових прав на нерухоме майно та їх обтяжень </v>
          </cell>
          <cell r="C58">
            <v>53800</v>
          </cell>
        </row>
        <row r="59">
          <cell r="A59">
            <v>22012900</v>
          </cell>
          <cell r="B59" t="str">
            <v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v>
          </cell>
          <cell r="C59">
            <v>0</v>
          </cell>
        </row>
        <row r="60">
          <cell r="A60">
            <v>22090000</v>
          </cell>
          <cell r="B60" t="str">
            <v>Державне мито  </v>
          </cell>
          <cell r="C60">
            <v>1800</v>
          </cell>
        </row>
        <row r="61">
          <cell r="A61">
            <v>22090100</v>
          </cell>
          <cell r="B61" t="str">
            <v>Державне мито, що сплачується за місцем розгляду та оформлення документів, у тому числі за оформлення документів на спадщину і дарування  </v>
          </cell>
          <cell r="C61">
            <v>100</v>
          </cell>
        </row>
        <row r="62">
          <cell r="A62">
            <v>22090400</v>
          </cell>
          <cell r="B62" t="str">
            <v>Державне мито, пов`язане з видачею та оформленням закордонних паспортів (посвідок) та паспортів громадян України  </v>
          </cell>
          <cell r="C62">
            <v>1700</v>
          </cell>
        </row>
        <row r="63">
          <cell r="A63">
            <v>24000000</v>
          </cell>
          <cell r="B63" t="str">
            <v>Інші неподаткові надходження  </v>
          </cell>
          <cell r="C63">
            <v>0</v>
          </cell>
        </row>
        <row r="64">
          <cell r="A64">
            <v>24060000</v>
          </cell>
          <cell r="B64" t="str">
            <v>Інші надходження  </v>
          </cell>
          <cell r="C64">
            <v>0</v>
          </cell>
        </row>
        <row r="65">
          <cell r="A65">
            <v>24060300</v>
          </cell>
          <cell r="B65" t="str">
            <v>Інші надходження  </v>
          </cell>
          <cell r="C65">
            <v>0</v>
          </cell>
        </row>
        <row r="66">
          <cell r="A66">
            <v>24062200</v>
          </cell>
          <cell r="B66" t="str">
            <v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v>
          </cell>
          <cell r="C66">
            <v>0</v>
          </cell>
        </row>
        <row r="67">
          <cell r="A67">
            <v>40000000</v>
          </cell>
          <cell r="B67" t="str">
            <v>Офіційні трансферти  </v>
          </cell>
          <cell r="C67">
            <v>52277091</v>
          </cell>
        </row>
        <row r="68">
          <cell r="A68">
            <v>41000000</v>
          </cell>
          <cell r="B68" t="str">
            <v>Від органів державного управління  </v>
          </cell>
          <cell r="C68">
            <v>52277091</v>
          </cell>
        </row>
        <row r="69">
          <cell r="A69">
            <v>41020000</v>
          </cell>
          <cell r="B69" t="str">
            <v>Дотації з державного бюджету місцевим бюджетам</v>
          </cell>
          <cell r="C69">
            <v>1381200</v>
          </cell>
        </row>
        <row r="70">
          <cell r="A70">
            <v>41020100</v>
          </cell>
          <cell r="B70" t="str">
            <v>Базова дотація </v>
          </cell>
          <cell r="C70">
            <v>1381200</v>
          </cell>
        </row>
        <row r="71">
          <cell r="A71">
            <v>41030000</v>
          </cell>
          <cell r="B71" t="str">
            <v>Субвенції з державного бюджету місцевим бюджетам</v>
          </cell>
          <cell r="C71">
            <v>17789500</v>
          </cell>
        </row>
        <row r="72">
          <cell r="A72">
            <v>41033900</v>
          </cell>
          <cell r="B72" t="str">
            <v>Освітня субвенція з державного бюджету місцевим бюджетам </v>
          </cell>
          <cell r="C72">
            <v>13435200</v>
          </cell>
        </row>
        <row r="73">
          <cell r="A73">
            <v>41034200</v>
          </cell>
          <cell r="B73" t="str">
            <v>Медична субвенція з державного бюджету місцевим бюджетам </v>
          </cell>
          <cell r="C73">
            <v>4326400</v>
          </cell>
        </row>
        <row r="74">
          <cell r="A74">
            <v>41034500</v>
          </cell>
          <cell r="B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  <cell r="C74">
            <v>27900</v>
          </cell>
        </row>
        <row r="75">
          <cell r="A75">
            <v>41035100</v>
          </cell>
          <cell r="B7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v>
          </cell>
          <cell r="C75">
            <v>0</v>
          </cell>
        </row>
        <row r="76">
          <cell r="A76">
            <v>41040000</v>
          </cell>
          <cell r="B76" t="str">
            <v>Дотації з місцевих бюджетів іншим місцевим бюджетам</v>
          </cell>
          <cell r="C76">
            <v>2153400</v>
          </cell>
        </row>
        <row r="77">
          <cell r="A77">
            <v>41040100</v>
          </cell>
          <cell r="B77" t="str">
            <v>Дотація з місцевого бюджету за рахунок стабілізаційної дотації з державного бюджету</v>
          </cell>
          <cell r="C77">
            <v>0</v>
          </cell>
        </row>
        <row r="78">
          <cell r="A78">
            <v>41040200</v>
          </cell>
          <cell r="B78" t="str">
            <v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v>
          </cell>
          <cell r="C78">
            <v>2153400</v>
          </cell>
        </row>
        <row r="79">
          <cell r="A79">
            <v>41050000</v>
          </cell>
          <cell r="B79" t="str">
            <v>Субвенції з місцевих бюджетів іншим місцевим бюджетам</v>
          </cell>
          <cell r="C79">
            <v>30952991</v>
          </cell>
        </row>
        <row r="80">
          <cell r="A80">
            <v>41050100</v>
          </cell>
          <cell r="B80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  <cell r="C80">
            <v>4585684</v>
          </cell>
        </row>
        <row r="81">
          <cell r="A81">
            <v>41050200</v>
          </cell>
          <cell r="B81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  <cell r="C81">
            <v>2611500</v>
          </cell>
        </row>
        <row r="82">
          <cell r="A82">
            <v>41050300</v>
          </cell>
          <cell r="B82" t="str">
            <v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v>
          </cell>
          <cell r="C82">
            <v>15197886</v>
          </cell>
        </row>
        <row r="83">
          <cell r="A83">
            <v>41050700</v>
          </cell>
          <cell r="B83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  <cell r="C83">
            <v>615126</v>
          </cell>
        </row>
        <row r="84">
          <cell r="A84">
            <v>41050800</v>
          </cell>
          <cell r="B84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  <cell r="C84">
            <v>0</v>
          </cell>
        </row>
        <row r="85">
          <cell r="A85">
            <v>41050900</v>
          </cell>
          <cell r="B85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v>
          </cell>
          <cell r="C85">
            <v>0</v>
          </cell>
        </row>
        <row r="86">
          <cell r="A86">
            <v>41051200</v>
          </cell>
          <cell r="B86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  <cell r="C86">
            <v>0</v>
          </cell>
        </row>
        <row r="87">
          <cell r="A87">
            <v>41051400</v>
          </cell>
          <cell r="B87" t="str">
            <v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v>
          </cell>
          <cell r="C87">
            <v>167715</v>
          </cell>
        </row>
        <row r="88">
          <cell r="A88">
            <v>41051500</v>
          </cell>
          <cell r="B88" t="str">
            <v>Субвенція з місцевого бюджету на здійснення переданих видатків у сфері охорони здоров`я за рахунок коштів медичної субвенції,</v>
          </cell>
          <cell r="C88">
            <v>774886</v>
          </cell>
        </row>
        <row r="89">
          <cell r="A89">
            <v>41051600</v>
          </cell>
          <cell r="B89" t="str">
            <v>Субвенція з місцевого бюджету за рахунок залишку коштів медичної субвенції, що утворився на початок бюджетного періоду</v>
          </cell>
          <cell r="C89">
            <v>0</v>
          </cell>
        </row>
        <row r="90">
          <cell r="A90">
            <v>41052000</v>
          </cell>
          <cell r="B90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v>
          </cell>
          <cell r="C90">
            <v>177700</v>
          </cell>
        </row>
        <row r="91">
          <cell r="A91">
            <v>41052300</v>
          </cell>
          <cell r="B9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  <cell r="C91">
            <v>0</v>
          </cell>
        </row>
        <row r="92">
          <cell r="A92">
            <v>41053000</v>
          </cell>
          <cell r="B92" t="str">
    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    </cell>
          <cell r="C92">
            <v>0</v>
          </cell>
        </row>
        <row r="93">
          <cell r="A93">
            <v>41053900</v>
          </cell>
          <cell r="B93" t="str">
            <v>Інші субвенції з місцевого бюджету</v>
          </cell>
          <cell r="C93">
            <v>6822494</v>
          </cell>
        </row>
        <row r="94">
          <cell r="A94">
            <v>41054100</v>
          </cell>
          <cell r="B94" t="str">
            <v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v>
          </cell>
          <cell r="C94">
            <v>0</v>
          </cell>
        </row>
        <row r="95">
          <cell r="A95">
            <v>41054300</v>
          </cell>
          <cell r="B95" t="str">
            <v>Субвенція з місцевого бюджету на реалізацію заходів, спрямованих на підвищення якості освіти за рахунок відповідної субвенції з державного бюджету</v>
          </cell>
          <cell r="C95">
            <v>0</v>
          </cell>
        </row>
        <row r="96">
          <cell r="A96" t="str">
            <v>Всього (без урахування трансфертів)</v>
          </cell>
          <cell r="B96">
            <v>0</v>
          </cell>
          <cell r="C96">
            <v>15864800</v>
          </cell>
        </row>
        <row r="97">
          <cell r="A97" t="str">
            <v>Всього</v>
          </cell>
          <cell r="B97">
            <v>15864800</v>
          </cell>
          <cell r="C97">
            <v>68141891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L29"/>
  <sheetViews>
    <sheetView tabSelected="1" view="pageBreakPreview" zoomScale="70" zoomScaleNormal="100" zoomScaleSheetLayoutView="70" workbookViewId="0">
      <selection activeCell="J19" sqref="J19"/>
    </sheetView>
  </sheetViews>
  <sheetFormatPr defaultRowHeight="12.75" x14ac:dyDescent="0.2"/>
  <cols>
    <col min="1" max="1" width="10.85546875" customWidth="1"/>
    <col min="2" max="2" width="126" customWidth="1"/>
    <col min="3" max="3" width="14.85546875" customWidth="1"/>
    <col min="4" max="5" width="16" style="12" customWidth="1"/>
    <col min="6" max="6" width="9" customWidth="1"/>
    <col min="7" max="7" width="11.7109375" customWidth="1"/>
    <col min="8" max="8" width="14.140625" customWidth="1"/>
    <col min="9" max="9" width="15.5703125" customWidth="1"/>
    <col min="10" max="10" width="16" customWidth="1"/>
    <col min="11" max="11" width="10.140625" customWidth="1"/>
    <col min="12" max="12" width="14.28515625" bestFit="1" customWidth="1"/>
  </cols>
  <sheetData>
    <row r="1" spans="1:12" ht="23.25" x14ac:dyDescent="0.3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2" x14ac:dyDescent="0.2">
      <c r="A2" s="53" t="s">
        <v>15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2" x14ac:dyDescent="0.2">
      <c r="B3" s="10"/>
      <c r="C3" s="10"/>
      <c r="D3" s="11"/>
      <c r="E3" s="11"/>
      <c r="F3" s="10"/>
      <c r="G3" s="10"/>
      <c r="H3" s="10"/>
      <c r="I3" s="10"/>
      <c r="J3" s="10"/>
      <c r="K3" s="10"/>
    </row>
    <row r="4" spans="1:12" ht="18.75" x14ac:dyDescent="0.3">
      <c r="A4" s="62" t="s">
        <v>36</v>
      </c>
      <c r="B4" s="62"/>
      <c r="C4" s="62"/>
      <c r="D4" s="62"/>
      <c r="E4" s="62"/>
      <c r="F4" s="62"/>
      <c r="G4" s="62"/>
      <c r="H4" s="62"/>
      <c r="I4" s="62"/>
      <c r="J4" s="62"/>
      <c r="K4" s="2" t="s">
        <v>10</v>
      </c>
      <c r="L4">
        <f>IFERROR(VLOOKUP($A4,[1]Лист1!$A$8:$C$196,4,0),0)</f>
        <v>0</v>
      </c>
    </row>
    <row r="5" spans="1:12" ht="12.75" customHeight="1" x14ac:dyDescent="0.2">
      <c r="A5" s="57" t="s">
        <v>1</v>
      </c>
      <c r="B5" s="57" t="s">
        <v>2</v>
      </c>
      <c r="C5" s="69" t="s">
        <v>16</v>
      </c>
      <c r="D5" s="60" t="s">
        <v>32</v>
      </c>
      <c r="E5" s="68" t="s">
        <v>3</v>
      </c>
      <c r="F5" s="69" t="s">
        <v>12</v>
      </c>
      <c r="G5" s="58" t="s">
        <v>33</v>
      </c>
      <c r="H5" s="59" t="s">
        <v>34</v>
      </c>
      <c r="I5" s="54" t="s">
        <v>17</v>
      </c>
      <c r="J5" s="55"/>
      <c r="K5" s="56"/>
    </row>
    <row r="6" spans="1:12" ht="81" customHeight="1" x14ac:dyDescent="0.2">
      <c r="A6" s="57"/>
      <c r="B6" s="57"/>
      <c r="C6" s="70"/>
      <c r="D6" s="61"/>
      <c r="E6" s="68"/>
      <c r="F6" s="70"/>
      <c r="G6" s="58"/>
      <c r="H6" s="59"/>
      <c r="I6" s="4" t="s">
        <v>35</v>
      </c>
      <c r="J6" s="5" t="s">
        <v>18</v>
      </c>
      <c r="K6" s="5" t="s">
        <v>9</v>
      </c>
    </row>
    <row r="7" spans="1:12" ht="15.75" x14ac:dyDescent="0.25">
      <c r="A7" s="65" t="s">
        <v>11</v>
      </c>
      <c r="B7" s="66"/>
      <c r="C7" s="66"/>
      <c r="D7" s="66"/>
      <c r="E7" s="66"/>
      <c r="F7" s="66"/>
      <c r="G7" s="66"/>
      <c r="H7" s="66"/>
      <c r="I7" s="66"/>
      <c r="J7" s="66"/>
      <c r="K7" s="67"/>
    </row>
    <row r="8" spans="1:12" ht="18.75" x14ac:dyDescent="0.3">
      <c r="A8" s="21">
        <v>11020000</v>
      </c>
      <c r="B8" s="21" t="s">
        <v>23</v>
      </c>
      <c r="C8" s="23">
        <v>0</v>
      </c>
      <c r="D8" s="23">
        <v>0</v>
      </c>
      <c r="E8" s="72">
        <v>40761.760000000002</v>
      </c>
      <c r="F8" s="17">
        <f t="shared" ref="F8:F27" si="0">IF(C8=0,0,$E8/C8*100)</f>
        <v>0</v>
      </c>
      <c r="G8" s="17">
        <f t="shared" ref="G8:G27" si="1">IF(D8=0,0,E8/D8*100)</f>
        <v>0</v>
      </c>
      <c r="H8" s="24">
        <f t="shared" ref="H8:H27" si="2">+E8-D8</f>
        <v>40761.760000000002</v>
      </c>
      <c r="I8" s="23">
        <v>0</v>
      </c>
      <c r="J8" s="24">
        <f>+E8-D8</f>
        <v>40761.760000000002</v>
      </c>
      <c r="K8" s="17">
        <f t="shared" ref="K8:K27" si="3">IF(I8&gt;0,E8/I8*100-100,0)</f>
        <v>0</v>
      </c>
    </row>
    <row r="9" spans="1:12" ht="18.75" x14ac:dyDescent="0.3">
      <c r="A9" s="3">
        <v>11020200</v>
      </c>
      <c r="B9" s="3" t="s">
        <v>24</v>
      </c>
      <c r="C9" s="23">
        <v>0</v>
      </c>
      <c r="D9" s="23">
        <v>0</v>
      </c>
      <c r="E9" s="71">
        <v>40761.760000000002</v>
      </c>
      <c r="F9" s="17">
        <f t="shared" si="0"/>
        <v>0</v>
      </c>
      <c r="G9" s="17">
        <f t="shared" si="1"/>
        <v>0</v>
      </c>
      <c r="H9" s="24">
        <f t="shared" si="2"/>
        <v>40761.760000000002</v>
      </c>
      <c r="I9" s="23">
        <v>0</v>
      </c>
      <c r="J9" s="24">
        <f>+E9-D9</f>
        <v>40761.760000000002</v>
      </c>
      <c r="K9" s="17">
        <f t="shared" si="3"/>
        <v>0</v>
      </c>
    </row>
    <row r="10" spans="1:12" s="1" customFormat="1" ht="18.75" x14ac:dyDescent="0.3">
      <c r="A10" s="6">
        <v>21010000</v>
      </c>
      <c r="B10" s="6" t="s">
        <v>21</v>
      </c>
      <c r="C10" s="16">
        <v>0</v>
      </c>
      <c r="D10" s="16">
        <v>0</v>
      </c>
      <c r="E10" s="72">
        <v>17080</v>
      </c>
      <c r="F10" s="17">
        <f t="shared" si="0"/>
        <v>0</v>
      </c>
      <c r="G10" s="17">
        <f t="shared" si="1"/>
        <v>0</v>
      </c>
      <c r="H10" s="18">
        <f t="shared" si="2"/>
        <v>17080</v>
      </c>
      <c r="I10" s="14">
        <v>0</v>
      </c>
      <c r="J10" s="18">
        <f t="shared" ref="J10:J27" si="4">+E10-I10</f>
        <v>17080</v>
      </c>
      <c r="K10" s="17">
        <f t="shared" si="3"/>
        <v>0</v>
      </c>
    </row>
    <row r="11" spans="1:12" ht="18.75" x14ac:dyDescent="0.3">
      <c r="A11" s="3">
        <v>21010300</v>
      </c>
      <c r="B11" s="3" t="s">
        <v>22</v>
      </c>
      <c r="C11" s="19">
        <v>0</v>
      </c>
      <c r="D11" s="19">
        <v>0</v>
      </c>
      <c r="E11" s="71">
        <v>17080</v>
      </c>
      <c r="F11" s="17">
        <f t="shared" si="0"/>
        <v>0</v>
      </c>
      <c r="G11" s="17">
        <f t="shared" si="1"/>
        <v>0</v>
      </c>
      <c r="H11" s="18">
        <f t="shared" si="2"/>
        <v>17080</v>
      </c>
      <c r="I11" s="14">
        <v>0</v>
      </c>
      <c r="J11" s="18">
        <f t="shared" si="4"/>
        <v>17080</v>
      </c>
      <c r="K11" s="17">
        <f t="shared" si="3"/>
        <v>0</v>
      </c>
    </row>
    <row r="12" spans="1:12" s="1" customFormat="1" ht="20.100000000000001" customHeight="1" x14ac:dyDescent="0.3">
      <c r="A12" s="6">
        <v>22010000</v>
      </c>
      <c r="B12" s="6" t="s">
        <v>4</v>
      </c>
      <c r="C12" s="14">
        <v>240000</v>
      </c>
      <c r="D12" s="16">
        <v>240000</v>
      </c>
      <c r="E12" s="72">
        <v>445533.26</v>
      </c>
      <c r="F12" s="17">
        <f t="shared" si="0"/>
        <v>185.63885833333333</v>
      </c>
      <c r="G12" s="17">
        <f t="shared" si="1"/>
        <v>185.63885833333333</v>
      </c>
      <c r="H12" s="18">
        <f t="shared" si="2"/>
        <v>205533.26</v>
      </c>
      <c r="I12" s="43">
        <f>I13+I14+I15</f>
        <v>1074191.1400000001</v>
      </c>
      <c r="J12" s="18">
        <f t="shared" si="4"/>
        <v>-628657.88000000012</v>
      </c>
      <c r="K12" s="17">
        <f t="shared" si="3"/>
        <v>-58.523837759451268</v>
      </c>
      <c r="L12" s="29"/>
    </row>
    <row r="13" spans="1:12" ht="20.100000000000001" customHeight="1" x14ac:dyDescent="0.3">
      <c r="A13" s="3">
        <v>22010300</v>
      </c>
      <c r="B13" s="3" t="s">
        <v>5</v>
      </c>
      <c r="C13" s="13">
        <v>90000</v>
      </c>
      <c r="D13" s="19">
        <v>90000</v>
      </c>
      <c r="E13" s="71">
        <v>182592.55</v>
      </c>
      <c r="F13" s="27">
        <f>IF(C13=0,0,$E13/C13*100)</f>
        <v>202.88061111111108</v>
      </c>
      <c r="G13" s="27">
        <f t="shared" si="1"/>
        <v>202.88061111111108</v>
      </c>
      <c r="H13" s="25">
        <f t="shared" si="2"/>
        <v>92592.549999999988</v>
      </c>
      <c r="I13" s="44">
        <v>69530</v>
      </c>
      <c r="J13" s="25">
        <f t="shared" si="4"/>
        <v>113062.54999999999</v>
      </c>
      <c r="K13" s="27">
        <f t="shared" si="3"/>
        <v>162.60973680425712</v>
      </c>
    </row>
    <row r="14" spans="1:12" ht="20.100000000000001" customHeight="1" x14ac:dyDescent="0.3">
      <c r="A14" s="3">
        <v>22012500</v>
      </c>
      <c r="B14" s="3" t="s">
        <v>6</v>
      </c>
      <c r="C14" s="13">
        <v>0</v>
      </c>
      <c r="D14" s="19">
        <v>0</v>
      </c>
      <c r="E14" s="71">
        <v>179407.21</v>
      </c>
      <c r="F14" s="27">
        <f t="shared" si="0"/>
        <v>0</v>
      </c>
      <c r="G14" s="27">
        <f t="shared" si="1"/>
        <v>0</v>
      </c>
      <c r="H14" s="25">
        <f t="shared" si="2"/>
        <v>179407.21</v>
      </c>
      <c r="I14" s="44">
        <v>880161.14</v>
      </c>
      <c r="J14" s="25">
        <f t="shared" si="4"/>
        <v>-700753.93</v>
      </c>
      <c r="K14" s="27">
        <f t="shared" si="3"/>
        <v>-79.616549533191161</v>
      </c>
    </row>
    <row r="15" spans="1:12" s="9" customFormat="1" ht="20.100000000000001" customHeight="1" x14ac:dyDescent="0.3">
      <c r="A15" s="8">
        <v>22012600</v>
      </c>
      <c r="B15" s="8" t="s">
        <v>7</v>
      </c>
      <c r="C15" s="13">
        <v>150000</v>
      </c>
      <c r="D15" s="19">
        <v>150000</v>
      </c>
      <c r="E15" s="71">
        <v>83533.5</v>
      </c>
      <c r="F15" s="27">
        <f t="shared" si="0"/>
        <v>55.689</v>
      </c>
      <c r="G15" s="27">
        <f t="shared" si="1"/>
        <v>55.689</v>
      </c>
      <c r="H15" s="25">
        <f t="shared" si="2"/>
        <v>-66466.5</v>
      </c>
      <c r="I15" s="44">
        <v>124500</v>
      </c>
      <c r="J15" s="25">
        <f t="shared" si="4"/>
        <v>-40966.5</v>
      </c>
      <c r="K15" s="27">
        <f t="shared" si="3"/>
        <v>-32.90481927710843</v>
      </c>
    </row>
    <row r="16" spans="1:12" s="1" customFormat="1" ht="20.100000000000001" customHeight="1" x14ac:dyDescent="0.3">
      <c r="A16" s="6">
        <v>24000000</v>
      </c>
      <c r="B16" s="6" t="s">
        <v>19</v>
      </c>
      <c r="C16" s="14">
        <v>0</v>
      </c>
      <c r="D16" s="16">
        <v>0</v>
      </c>
      <c r="E16" s="72">
        <v>251590.12</v>
      </c>
      <c r="F16" s="17">
        <f t="shared" si="0"/>
        <v>0</v>
      </c>
      <c r="G16" s="17">
        <f t="shared" si="1"/>
        <v>0</v>
      </c>
      <c r="H16" s="18">
        <f t="shared" si="2"/>
        <v>251590.12</v>
      </c>
      <c r="I16" s="22">
        <f>I17</f>
        <v>121407.24</v>
      </c>
      <c r="J16" s="18">
        <f t="shared" si="4"/>
        <v>130182.87999999999</v>
      </c>
      <c r="K16" s="17">
        <f t="shared" si="3"/>
        <v>107.22826744105211</v>
      </c>
    </row>
    <row r="17" spans="1:11" s="9" customFormat="1" ht="20.100000000000001" customHeight="1" x14ac:dyDescent="0.3">
      <c r="A17" s="3">
        <v>24060300</v>
      </c>
      <c r="B17" s="3" t="s">
        <v>20</v>
      </c>
      <c r="C17" s="13">
        <v>0</v>
      </c>
      <c r="D17" s="19">
        <v>0</v>
      </c>
      <c r="E17" s="71">
        <v>251590.12</v>
      </c>
      <c r="F17" s="27">
        <f t="shared" si="0"/>
        <v>0</v>
      </c>
      <c r="G17" s="27">
        <f t="shared" si="1"/>
        <v>0</v>
      </c>
      <c r="H17" s="25">
        <f t="shared" si="2"/>
        <v>251590.12</v>
      </c>
      <c r="I17" s="44">
        <v>121407.24</v>
      </c>
      <c r="J17" s="25">
        <f t="shared" si="4"/>
        <v>130182.87999999999</v>
      </c>
      <c r="K17" s="27">
        <f t="shared" si="3"/>
        <v>107.22826744105211</v>
      </c>
    </row>
    <row r="18" spans="1:11" s="1" customFormat="1" ht="20.100000000000001" customHeight="1" x14ac:dyDescent="0.3">
      <c r="A18" s="7" t="s">
        <v>8</v>
      </c>
      <c r="B18" s="7"/>
      <c r="C18" s="15">
        <v>240000</v>
      </c>
      <c r="D18" s="20">
        <v>240000</v>
      </c>
      <c r="E18" s="73">
        <v>754965.14</v>
      </c>
      <c r="F18" s="28">
        <f t="shared" si="0"/>
        <v>314.56880833333332</v>
      </c>
      <c r="G18" s="28">
        <f t="shared" si="1"/>
        <v>314.56880833333332</v>
      </c>
      <c r="H18" s="26">
        <f>+E18-D18</f>
        <v>514965.14</v>
      </c>
      <c r="I18" s="45">
        <f>I12+I16</f>
        <v>1195598.3800000001</v>
      </c>
      <c r="J18" s="26">
        <f>+E18-I18</f>
        <v>-440633.24000000011</v>
      </c>
      <c r="K18" s="28">
        <f t="shared" si="3"/>
        <v>-36.854620027169993</v>
      </c>
    </row>
    <row r="19" spans="1:11" s="1" customFormat="1" ht="20.100000000000001" customHeight="1" x14ac:dyDescent="0.3">
      <c r="A19" s="35"/>
      <c r="B19" s="35"/>
      <c r="C19" s="36"/>
      <c r="D19" s="37"/>
      <c r="E19" s="37"/>
      <c r="F19" s="33"/>
      <c r="G19" s="33"/>
      <c r="H19" s="34"/>
      <c r="I19" s="38"/>
      <c r="J19" s="34"/>
      <c r="K19" s="33"/>
    </row>
    <row r="20" spans="1:11" ht="15.75" x14ac:dyDescent="0.25">
      <c r="A20" s="63" t="s">
        <v>25</v>
      </c>
      <c r="B20" s="63"/>
      <c r="C20" s="63"/>
      <c r="D20" s="63"/>
      <c r="E20" s="63"/>
      <c r="F20" s="63"/>
      <c r="G20" s="63"/>
      <c r="H20" s="63"/>
      <c r="I20" s="63"/>
      <c r="J20" s="63"/>
      <c r="K20" s="64"/>
    </row>
    <row r="21" spans="1:11" s="1" customFormat="1" ht="18" customHeight="1" x14ac:dyDescent="0.3">
      <c r="A21" s="6">
        <v>25000000</v>
      </c>
      <c r="B21" s="6" t="s">
        <v>26</v>
      </c>
      <c r="C21" s="48">
        <v>1083.3333333333335</v>
      </c>
      <c r="D21" s="48">
        <v>1083.3333333333335</v>
      </c>
      <c r="E21" s="50">
        <v>765.07</v>
      </c>
      <c r="F21" s="33">
        <f t="shared" si="0"/>
        <v>70.62184615384615</v>
      </c>
      <c r="G21" s="33">
        <f t="shared" si="1"/>
        <v>70.62184615384615</v>
      </c>
      <c r="H21" s="34">
        <f t="shared" si="2"/>
        <v>-318.26333333333343</v>
      </c>
      <c r="I21" s="40">
        <v>1083</v>
      </c>
      <c r="J21" s="34">
        <f t="shared" si="4"/>
        <v>-317.92999999999995</v>
      </c>
      <c r="K21" s="33">
        <f t="shared" si="3"/>
        <v>-29.356417359187432</v>
      </c>
    </row>
    <row r="22" spans="1:11" ht="18" customHeight="1" x14ac:dyDescent="0.3">
      <c r="A22" s="3">
        <v>25010000</v>
      </c>
      <c r="B22" s="3" t="s">
        <v>27</v>
      </c>
      <c r="C22" s="47">
        <v>1083.3333333333335</v>
      </c>
      <c r="D22" s="47">
        <v>1083.3333333333335</v>
      </c>
      <c r="E22" s="49">
        <v>765.07</v>
      </c>
      <c r="F22" s="33">
        <f t="shared" si="0"/>
        <v>70.62184615384615</v>
      </c>
      <c r="G22" s="33">
        <f t="shared" si="1"/>
        <v>70.62184615384615</v>
      </c>
      <c r="H22" s="34">
        <f t="shared" si="2"/>
        <v>-318.26333333333343</v>
      </c>
      <c r="I22" s="41">
        <v>1083</v>
      </c>
      <c r="J22" s="34">
        <f t="shared" si="4"/>
        <v>-317.92999999999995</v>
      </c>
      <c r="K22" s="33">
        <f t="shared" si="3"/>
        <v>-29.356417359187432</v>
      </c>
    </row>
    <row r="23" spans="1:11" ht="19.5" customHeight="1" x14ac:dyDescent="0.3">
      <c r="A23" s="3">
        <v>25010300</v>
      </c>
      <c r="B23" s="3" t="s">
        <v>28</v>
      </c>
      <c r="C23" s="47">
        <v>1083.3333333333335</v>
      </c>
      <c r="D23" s="47">
        <v>1083.3333333333335</v>
      </c>
      <c r="E23" s="49">
        <v>765.07</v>
      </c>
      <c r="F23" s="33">
        <f t="shared" si="0"/>
        <v>70.62184615384615</v>
      </c>
      <c r="G23" s="33">
        <f t="shared" si="1"/>
        <v>70.62184615384615</v>
      </c>
      <c r="H23" s="34">
        <f t="shared" si="2"/>
        <v>-318.26333333333343</v>
      </c>
      <c r="I23" s="41">
        <v>1083</v>
      </c>
      <c r="J23" s="34">
        <f t="shared" si="4"/>
        <v>-317.92999999999995</v>
      </c>
      <c r="K23" s="33">
        <f t="shared" si="3"/>
        <v>-29.356417359187432</v>
      </c>
    </row>
    <row r="24" spans="1:11" s="1" customFormat="1" ht="17.25" customHeight="1" x14ac:dyDescent="0.3">
      <c r="A24" s="6">
        <v>33000000</v>
      </c>
      <c r="B24" s="6" t="s">
        <v>29</v>
      </c>
      <c r="C24" s="18">
        <v>0</v>
      </c>
      <c r="D24" s="18">
        <v>0</v>
      </c>
      <c r="E24" s="50">
        <v>1000</v>
      </c>
      <c r="F24" s="33">
        <f t="shared" si="0"/>
        <v>0</v>
      </c>
      <c r="G24" s="33">
        <f t="shared" si="1"/>
        <v>0</v>
      </c>
      <c r="H24" s="34">
        <f t="shared" si="2"/>
        <v>1000</v>
      </c>
      <c r="I24" s="46">
        <v>77398.55</v>
      </c>
      <c r="J24" s="34">
        <f t="shared" si="4"/>
        <v>-76398.55</v>
      </c>
      <c r="K24" s="33">
        <f t="shared" si="3"/>
        <v>-98.707986131523143</v>
      </c>
    </row>
    <row r="25" spans="1:11" ht="17.25" customHeight="1" x14ac:dyDescent="0.3">
      <c r="A25" s="3">
        <v>33010000</v>
      </c>
      <c r="B25" s="3" t="s">
        <v>30</v>
      </c>
      <c r="C25" s="25">
        <v>0</v>
      </c>
      <c r="D25" s="25">
        <v>0</v>
      </c>
      <c r="E25" s="49">
        <v>1000</v>
      </c>
      <c r="F25" s="33">
        <f t="shared" si="0"/>
        <v>0</v>
      </c>
      <c r="G25" s="33">
        <f t="shared" si="1"/>
        <v>0</v>
      </c>
      <c r="H25" s="34">
        <f t="shared" si="2"/>
        <v>1000</v>
      </c>
      <c r="I25" s="44">
        <v>77398.55</v>
      </c>
      <c r="J25" s="34">
        <f t="shared" si="4"/>
        <v>-76398.55</v>
      </c>
      <c r="K25" s="33">
        <f t="shared" si="3"/>
        <v>-98.707986131523143</v>
      </c>
    </row>
    <row r="26" spans="1:11" ht="27" x14ac:dyDescent="0.3">
      <c r="A26" s="3">
        <v>33010100</v>
      </c>
      <c r="B26" s="30" t="s">
        <v>31</v>
      </c>
      <c r="C26" s="25">
        <v>0</v>
      </c>
      <c r="D26" s="25">
        <v>0</v>
      </c>
      <c r="E26" s="49">
        <v>1000</v>
      </c>
      <c r="F26" s="33">
        <f t="shared" si="0"/>
        <v>0</v>
      </c>
      <c r="G26" s="33">
        <f t="shared" si="1"/>
        <v>0</v>
      </c>
      <c r="H26" s="34">
        <f t="shared" si="2"/>
        <v>1000</v>
      </c>
      <c r="I26" s="44">
        <v>77398.55</v>
      </c>
      <c r="J26" s="34">
        <f t="shared" si="4"/>
        <v>-76398.55</v>
      </c>
      <c r="K26" s="33">
        <f t="shared" si="3"/>
        <v>-98.707986131523143</v>
      </c>
    </row>
    <row r="27" spans="1:11" s="1" customFormat="1" ht="18" customHeight="1" x14ac:dyDescent="0.3">
      <c r="A27" s="7" t="s">
        <v>8</v>
      </c>
      <c r="B27" s="7"/>
      <c r="C27" s="26">
        <f>C21+C24</f>
        <v>1083.3333333333335</v>
      </c>
      <c r="D27" s="26">
        <f>D21+D24</f>
        <v>1083.3333333333335</v>
      </c>
      <c r="E27" s="51">
        <v>1765.0700000000002</v>
      </c>
      <c r="F27" s="39">
        <f t="shared" si="0"/>
        <v>162.92953846153847</v>
      </c>
      <c r="G27" s="39">
        <f t="shared" si="1"/>
        <v>162.92953846153847</v>
      </c>
      <c r="H27" s="26">
        <f t="shared" si="2"/>
        <v>681.73666666666668</v>
      </c>
      <c r="I27" s="42">
        <f>I21+I24</f>
        <v>78481.55</v>
      </c>
      <c r="J27" s="26">
        <f t="shared" si="4"/>
        <v>-76716.479999999996</v>
      </c>
      <c r="K27" s="28">
        <f t="shared" si="3"/>
        <v>-97.750974592117515</v>
      </c>
    </row>
    <row r="29" spans="1:11" ht="18.75" x14ac:dyDescent="0.3">
      <c r="B29" s="31" t="s">
        <v>14</v>
      </c>
      <c r="C29" s="31"/>
      <c r="D29" s="32"/>
      <c r="E29" s="32"/>
      <c r="F29" s="31"/>
      <c r="G29" s="31"/>
      <c r="H29" s="31" t="s">
        <v>13</v>
      </c>
      <c r="I29" s="1"/>
    </row>
  </sheetData>
  <mergeCells count="14">
    <mergeCell ref="A20:K20"/>
    <mergeCell ref="A7:K7"/>
    <mergeCell ref="B5:B6"/>
    <mergeCell ref="E5:E6"/>
    <mergeCell ref="C5:C6"/>
    <mergeCell ref="F5:F6"/>
    <mergeCell ref="A1:K1"/>
    <mergeCell ref="A2:K2"/>
    <mergeCell ref="I5:K5"/>
    <mergeCell ref="A5:A6"/>
    <mergeCell ref="G5:G6"/>
    <mergeCell ref="H5:H6"/>
    <mergeCell ref="D5:D6"/>
    <mergeCell ref="A4:J4"/>
  </mergeCells>
  <phoneticPr fontId="258" type="noConversion"/>
  <pageMargins left="0.23622047244094491" right="0.23622047244094491" top="0.55118110236220474" bottom="0.55118110236220474" header="0.31496062992125984" footer="0.31496062992125984"/>
  <pageSetup paperSize="9" scale="56" orientation="landscape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cp:lastPrinted>2021-11-01T07:48:38Z</cp:lastPrinted>
  <dcterms:created xsi:type="dcterms:W3CDTF">2017-01-05T09:00:43Z</dcterms:created>
  <dcterms:modified xsi:type="dcterms:W3CDTF">2021-11-01T07:49:29Z</dcterms:modified>
</cp:coreProperties>
</file>